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油料" sheetId="1" r:id="rId1"/>
    <sheet name="Sheet1" sheetId="2" state="hidden" r:id="rId2"/>
  </sheets>
  <definedNames>
    <definedName name="_xlnm.Print_Area" localSheetId="0">'2022年油料'!$A$1:$N$98</definedName>
    <definedName name="_xlnm.Print_Titles" localSheetId="0">'2022年油料'!$1:$3</definedName>
  </definedNames>
  <calcPr calcId="144525"/>
</workbook>
</file>

<file path=xl/sharedStrings.xml><?xml version="1.0" encoding="utf-8"?>
<sst xmlns="http://schemas.openxmlformats.org/spreadsheetml/2006/main" count="856" uniqueCount="210">
  <si>
    <t>2022年油料（高油酸花生）产业集群项目支出明细</t>
  </si>
  <si>
    <t>单位：元</t>
  </si>
  <si>
    <t>序号</t>
  </si>
  <si>
    <t>基地编号</t>
  </si>
  <si>
    <t>基地地点</t>
  </si>
  <si>
    <t>补贴单位名称</t>
  </si>
  <si>
    <t>种植面积（亩）</t>
  </si>
  <si>
    <t>摘要</t>
  </si>
  <si>
    <t>支出</t>
  </si>
  <si>
    <t>销售方单位</t>
  </si>
  <si>
    <t>日期</t>
  </si>
  <si>
    <t>号码</t>
  </si>
  <si>
    <t>单位</t>
  </si>
  <si>
    <t>数量</t>
  </si>
  <si>
    <t>金额</t>
  </si>
  <si>
    <t>备注</t>
  </si>
  <si>
    <t>补贴</t>
  </si>
  <si>
    <t>自筹</t>
  </si>
  <si>
    <t>一、</t>
  </si>
  <si>
    <t>张王疃乡王六村</t>
  </si>
  <si>
    <t>巨鹿县王邵辰家庭农场</t>
  </si>
  <si>
    <t>购买种子冀花572</t>
  </si>
  <si>
    <t>河北创富盈农业科技有限公司</t>
  </si>
  <si>
    <t>2022.5.16</t>
  </si>
  <si>
    <t>0400202</t>
  </si>
  <si>
    <t>斤</t>
  </si>
  <si>
    <t>花生用药</t>
  </si>
  <si>
    <t>河北桂明农业技术服务有限公司</t>
  </si>
  <si>
    <t>2022.8.10</t>
  </si>
  <si>
    <t>0007214</t>
  </si>
  <si>
    <t>小计</t>
  </si>
  <si>
    <t>二、</t>
  </si>
  <si>
    <t>阎疃镇苑街村</t>
  </si>
  <si>
    <t>巨鹿县贵霞家庭农场</t>
  </si>
  <si>
    <t>2022.4.1</t>
  </si>
  <si>
    <t>2022.8.11</t>
  </si>
  <si>
    <t>0007208</t>
  </si>
  <si>
    <t>三、</t>
  </si>
  <si>
    <t>阎疃镇于庄村</t>
  </si>
  <si>
    <t>巨鹿县信怀印家庭农场</t>
  </si>
  <si>
    <t>2022.5.23</t>
  </si>
  <si>
    <t>0400210</t>
  </si>
  <si>
    <t>2022.8.9</t>
  </si>
  <si>
    <t>0007210</t>
  </si>
  <si>
    <t>四、</t>
  </si>
  <si>
    <t>阎疃镇孙河镇村</t>
  </si>
  <si>
    <t>孙河镇种植大户</t>
  </si>
  <si>
    <t>2022.5.25</t>
  </si>
  <si>
    <t>0400213</t>
  </si>
  <si>
    <t>0007206</t>
  </si>
  <si>
    <t>五、</t>
  </si>
  <si>
    <t>观寨镇沙井村</t>
  </si>
  <si>
    <t>巨鹿九月九家庭农场</t>
  </si>
  <si>
    <t>购买种子冀花16</t>
  </si>
  <si>
    <t>2022.5.21</t>
  </si>
  <si>
    <t>0400182</t>
  </si>
  <si>
    <t>0007216</t>
  </si>
  <si>
    <t>六、</t>
  </si>
  <si>
    <t>阎疃镇樊家堂村</t>
  </si>
  <si>
    <t>巨鹿县满仓家庭农场</t>
  </si>
  <si>
    <t>2022.5.24</t>
  </si>
  <si>
    <t>0400211</t>
  </si>
  <si>
    <t>0007202</t>
  </si>
  <si>
    <t>七、</t>
  </si>
  <si>
    <t>观寨镇大河道村</t>
  </si>
  <si>
    <t>河北众垚农业发展公司</t>
  </si>
  <si>
    <t>0400209</t>
  </si>
  <si>
    <t>0007215</t>
  </si>
  <si>
    <t>八、</t>
  </si>
  <si>
    <t>观寨镇官寨村</t>
  </si>
  <si>
    <t>观寨镇种植大户</t>
  </si>
  <si>
    <t>2022.5.17</t>
  </si>
  <si>
    <t>0400203</t>
  </si>
  <si>
    <t>2022.8.12</t>
  </si>
  <si>
    <t>0007204</t>
  </si>
  <si>
    <t>九、</t>
  </si>
  <si>
    <t>阎疃镇黄马庄</t>
  </si>
  <si>
    <t>黄马庄种植大户</t>
  </si>
  <si>
    <t>2022.5.20</t>
  </si>
  <si>
    <t>0400206</t>
  </si>
  <si>
    <t>0007205</t>
  </si>
  <si>
    <t>十、</t>
  </si>
  <si>
    <t>堤村乡贾庄村</t>
  </si>
  <si>
    <t>巨鹿县金禾家庭农场</t>
  </si>
  <si>
    <t>2022.5.22</t>
  </si>
  <si>
    <t>0400184</t>
  </si>
  <si>
    <t>0007203</t>
  </si>
  <si>
    <t>十一、</t>
  </si>
  <si>
    <t>张王疃乡中张村</t>
  </si>
  <si>
    <t>中张王疃村种植大户</t>
  </si>
  <si>
    <t>2022.5.</t>
  </si>
  <si>
    <t>0400207</t>
  </si>
  <si>
    <t>0007217</t>
  </si>
  <si>
    <t>十二、</t>
  </si>
  <si>
    <t>王六村种植大户</t>
  </si>
  <si>
    <t>2022.5.18</t>
  </si>
  <si>
    <t>0400205</t>
  </si>
  <si>
    <t>0007207</t>
  </si>
  <si>
    <t>十三、</t>
  </si>
  <si>
    <t>014、015、017</t>
  </si>
  <si>
    <t>张王疃县吉屯、二郎庙、东张</t>
  </si>
  <si>
    <t>巨鹿县丰枫农业科技有限公司</t>
  </si>
  <si>
    <t>2022.5.15</t>
  </si>
  <si>
    <t>0400001</t>
  </si>
  <si>
    <t>箱</t>
  </si>
  <si>
    <t>2022.5.19</t>
  </si>
  <si>
    <t>040003</t>
  </si>
  <si>
    <t>0400008</t>
  </si>
  <si>
    <t>2022.6.10</t>
  </si>
  <si>
    <t>0068819</t>
  </si>
  <si>
    <t>2022.6.25</t>
  </si>
  <si>
    <t>0068820</t>
  </si>
  <si>
    <t>2022.7.1</t>
  </si>
  <si>
    <t>0068872</t>
  </si>
  <si>
    <t>十四、</t>
  </si>
  <si>
    <t>张王疃乡阎桥村</t>
  </si>
  <si>
    <t>阎桥村种植大户</t>
  </si>
  <si>
    <t>2022.5.2</t>
  </si>
  <si>
    <t>0007225</t>
  </si>
  <si>
    <t>0007223</t>
  </si>
  <si>
    <t>十五、</t>
  </si>
  <si>
    <t>苏家营镇东四村</t>
  </si>
  <si>
    <t>巨鹿县宏四农业发展有限公司</t>
  </si>
  <si>
    <t>0400204</t>
  </si>
  <si>
    <t>2022.8.8</t>
  </si>
  <si>
    <t>0007209</t>
  </si>
  <si>
    <t>十六、</t>
  </si>
  <si>
    <t>小吕寨镇大韩寨村</t>
  </si>
  <si>
    <t>小韩寨种植大户</t>
  </si>
  <si>
    <t>040018</t>
  </si>
  <si>
    <t>0007212</t>
  </si>
  <si>
    <t>十七、</t>
  </si>
  <si>
    <t>堤村乡堤村集村</t>
  </si>
  <si>
    <t>堤村集种植基地</t>
  </si>
  <si>
    <t>2022.5.7</t>
  </si>
  <si>
    <t>0007281</t>
  </si>
  <si>
    <t>0007218</t>
  </si>
  <si>
    <t>十八、</t>
  </si>
  <si>
    <t>地村乡孔寨村</t>
  </si>
  <si>
    <t>孔寨村种植基地</t>
  </si>
  <si>
    <t>2022.5.8</t>
  </si>
  <si>
    <t>0007283</t>
  </si>
  <si>
    <t>0007222</t>
  </si>
  <si>
    <t>十九、</t>
  </si>
  <si>
    <t>张王疃乡八里庄村</t>
  </si>
  <si>
    <t>八里庄村种植基地</t>
  </si>
  <si>
    <t>0007284</t>
  </si>
  <si>
    <t>0007226</t>
  </si>
  <si>
    <t>二十、</t>
  </si>
  <si>
    <t>小吕寨镇小吕寨村</t>
  </si>
  <si>
    <t>小吕寨村种植基地</t>
  </si>
  <si>
    <t>2022.5.9</t>
  </si>
  <si>
    <t>0007285</t>
  </si>
  <si>
    <t>0007227</t>
  </si>
  <si>
    <t>二十一、</t>
  </si>
  <si>
    <t>小吕寨镇后吕寨村</t>
  </si>
  <si>
    <t>后吕寨村种植基地</t>
  </si>
  <si>
    <t>0007286</t>
  </si>
  <si>
    <t>0007228</t>
  </si>
  <si>
    <t>二十二、</t>
  </si>
  <si>
    <t>苏营镇北张庄村</t>
  </si>
  <si>
    <t>北张庄种植基地</t>
  </si>
  <si>
    <t>0007261</t>
  </si>
  <si>
    <t>2022.8.7</t>
  </si>
  <si>
    <t>0007229</t>
  </si>
  <si>
    <t>二十三、</t>
  </si>
  <si>
    <t>小吕寨镇胡林寨村</t>
  </si>
  <si>
    <t>胡林寨村种植基地</t>
  </si>
  <si>
    <t>2022.5.10</t>
  </si>
  <si>
    <t>0007297</t>
  </si>
  <si>
    <t>0007230</t>
  </si>
  <si>
    <t>二十四、</t>
  </si>
  <si>
    <t>巨鹿镇后辛庄村</t>
  </si>
  <si>
    <t>后辛庄村种植基地</t>
  </si>
  <si>
    <t>0007289</t>
  </si>
  <si>
    <t>0007231</t>
  </si>
  <si>
    <t>二十五、</t>
  </si>
  <si>
    <t>王虎寨镇寻虎村</t>
  </si>
  <si>
    <t>寻虎村种植基地</t>
  </si>
  <si>
    <t>0007290</t>
  </si>
  <si>
    <t>0007232</t>
  </si>
  <si>
    <t>二十六、</t>
  </si>
  <si>
    <t>阎疃镇寨里村</t>
  </si>
  <si>
    <t>寨里村种植大户</t>
  </si>
  <si>
    <t>0007262</t>
  </si>
  <si>
    <t>0007233</t>
  </si>
  <si>
    <t>二十七、</t>
  </si>
  <si>
    <t>阎疃镇赵庄村</t>
  </si>
  <si>
    <t>赵庄村种植基地</t>
  </si>
  <si>
    <t>0007292</t>
  </si>
  <si>
    <t>0007234</t>
  </si>
  <si>
    <t>二十八、</t>
  </si>
  <si>
    <t>苏营镇南孟村</t>
  </si>
  <si>
    <t>南孟村种植基地</t>
  </si>
  <si>
    <t>0007293</t>
  </si>
  <si>
    <t>0007235</t>
  </si>
  <si>
    <t>二十九、</t>
  </si>
  <si>
    <t>苏营镇团城村</t>
  </si>
  <si>
    <t>团城村种植基地</t>
  </si>
  <si>
    <t>2022.5.11</t>
  </si>
  <si>
    <t>0007294</t>
  </si>
  <si>
    <t>0007236</t>
  </si>
  <si>
    <t>三十、</t>
  </si>
  <si>
    <t>堤村乡白佛村</t>
  </si>
  <si>
    <t>白佛村种植基地</t>
  </si>
  <si>
    <t>0007295</t>
  </si>
  <si>
    <t>0007237</t>
  </si>
  <si>
    <t>合计</t>
  </si>
  <si>
    <t>0007287</t>
  </si>
  <si>
    <t>0007291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</si>
</sst>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00"/>
    <numFmt numFmtId="178" formatCode="#,##0.00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3" fontId="4" fillId="0" borderId="1" xfId="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43" fontId="4" fillId="0" borderId="4" xfId="8" applyFont="1" applyFill="1" applyBorder="1" applyAlignment="1">
      <alignment vertical="center" wrapText="1"/>
    </xf>
    <xf numFmtId="43" fontId="4" fillId="0" borderId="1" xfId="8" applyFont="1" applyFill="1" applyBorder="1" applyAlignment="1">
      <alignment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43" fontId="4" fillId="0" borderId="1" xfId="8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3" fontId="5" fillId="0" borderId="1" xfId="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>
      <alignment vertical="center"/>
    </xf>
    <xf numFmtId="31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8"/>
  <sheetViews>
    <sheetView tabSelected="1" workbookViewId="0">
      <pane ySplit="3" topLeftCell="A6" activePane="bottomLeft" state="frozen"/>
      <selection/>
      <selection pane="bottomLeft" activeCell="G99" sqref="G99"/>
    </sheetView>
  </sheetViews>
  <sheetFormatPr defaultColWidth="9" defaultRowHeight="33" customHeight="1"/>
  <cols>
    <col min="1" max="2" width="7.375" customWidth="1"/>
    <col min="3" max="3" width="11.625" customWidth="1"/>
    <col min="4" max="4" width="13.375" customWidth="1"/>
    <col min="5" max="5" width="10.375" customWidth="1"/>
    <col min="6" max="6" width="17.25" customWidth="1"/>
    <col min="7" max="7" width="14" style="3" customWidth="1"/>
    <col min="8" max="8" width="15.8833333333333" style="3" customWidth="1"/>
    <col min="9" max="9" width="12.25" customWidth="1"/>
    <col min="10" max="10" width="9.5" customWidth="1"/>
    <col min="11" max="11" width="10.25" customWidth="1"/>
    <col min="12" max="12" width="11.375" customWidth="1"/>
    <col min="13" max="13" width="15.25" style="4" customWidth="1"/>
    <col min="14" max="14" width="10.375" customWidth="1"/>
    <col min="15" max="15" width="7.875" customWidth="1"/>
    <col min="16" max="17" width="14.875" style="4" hidden="1" customWidth="1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customHeight="1" spans="1:17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 t="s">
        <v>1</v>
      </c>
      <c r="P2" s="43"/>
      <c r="Q2" s="43"/>
    </row>
    <row r="3" s="1" customFormat="1" ht="3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44" t="s">
        <v>14</v>
      </c>
      <c r="N3" s="8" t="s">
        <v>15</v>
      </c>
      <c r="P3" s="45" t="s">
        <v>16</v>
      </c>
      <c r="Q3" s="45" t="s">
        <v>17</v>
      </c>
    </row>
    <row r="4" s="1" customFormat="1" ht="34" customHeight="1" spans="1:17">
      <c r="A4" s="11" t="s">
        <v>18</v>
      </c>
      <c r="B4" s="12">
        <v>1</v>
      </c>
      <c r="C4" s="8" t="s">
        <v>19</v>
      </c>
      <c r="D4" s="9" t="s">
        <v>20</v>
      </c>
      <c r="E4" s="13">
        <v>60</v>
      </c>
      <c r="F4" s="14" t="s">
        <v>21</v>
      </c>
      <c r="G4" s="15">
        <v>18585</v>
      </c>
      <c r="H4" s="16" t="s">
        <v>22</v>
      </c>
      <c r="I4" s="46" t="s">
        <v>23</v>
      </c>
      <c r="J4" s="76" t="s">
        <v>24</v>
      </c>
      <c r="K4" s="10" t="s">
        <v>25</v>
      </c>
      <c r="L4" s="10">
        <v>1770</v>
      </c>
      <c r="M4" s="47">
        <v>18585</v>
      </c>
      <c r="N4" s="48"/>
      <c r="P4" s="45"/>
      <c r="Q4" s="45"/>
    </row>
    <row r="5" s="1" customFormat="1" ht="34" customHeight="1" spans="1:17">
      <c r="A5" s="17"/>
      <c r="B5" s="12"/>
      <c r="C5" s="8"/>
      <c r="D5" s="9"/>
      <c r="E5" s="13"/>
      <c r="F5" s="14" t="s">
        <v>26</v>
      </c>
      <c r="G5" s="15">
        <v>3500</v>
      </c>
      <c r="H5" s="16" t="s">
        <v>27</v>
      </c>
      <c r="I5" s="46" t="s">
        <v>28</v>
      </c>
      <c r="J5" s="76" t="s">
        <v>29</v>
      </c>
      <c r="K5" s="10"/>
      <c r="L5" s="10"/>
      <c r="M5" s="47">
        <v>3500</v>
      </c>
      <c r="N5" s="48"/>
      <c r="P5" s="45"/>
      <c r="Q5" s="45"/>
    </row>
    <row r="6" s="1" customFormat="1" ht="34" customHeight="1" spans="1:17">
      <c r="A6" s="17"/>
      <c r="B6" s="12"/>
      <c r="C6" s="8"/>
      <c r="D6" s="9"/>
      <c r="E6" s="18"/>
      <c r="F6" s="19" t="s">
        <v>30</v>
      </c>
      <c r="G6" s="15">
        <f>G4+G5</f>
        <v>22085</v>
      </c>
      <c r="H6" s="16"/>
      <c r="I6" s="46"/>
      <c r="J6" s="10"/>
      <c r="K6" s="10"/>
      <c r="L6" s="10"/>
      <c r="M6" s="47">
        <f>M4+M5</f>
        <v>22085</v>
      </c>
      <c r="N6" s="48"/>
      <c r="P6" s="45">
        <v>15000</v>
      </c>
      <c r="Q6" s="45">
        <f>M6-P6</f>
        <v>7085</v>
      </c>
    </row>
    <row r="7" s="1" customFormat="1" ht="34" customHeight="1" spans="1:17">
      <c r="A7" s="8" t="s">
        <v>31</v>
      </c>
      <c r="B7" s="20">
        <v>2</v>
      </c>
      <c r="C7" s="13" t="s">
        <v>32</v>
      </c>
      <c r="D7" s="13" t="s">
        <v>33</v>
      </c>
      <c r="E7" s="13">
        <v>50</v>
      </c>
      <c r="F7" s="14" t="s">
        <v>21</v>
      </c>
      <c r="G7" s="21">
        <v>14175</v>
      </c>
      <c r="H7" s="16" t="s">
        <v>22</v>
      </c>
      <c r="I7" s="46" t="s">
        <v>34</v>
      </c>
      <c r="J7" s="8">
        <v>3944884</v>
      </c>
      <c r="K7" s="10" t="s">
        <v>25</v>
      </c>
      <c r="L7" s="8">
        <v>1350</v>
      </c>
      <c r="M7" s="47">
        <v>14175</v>
      </c>
      <c r="N7" s="48"/>
      <c r="P7" s="45"/>
      <c r="Q7" s="45"/>
    </row>
    <row r="8" s="1" customFormat="1" ht="34" customHeight="1" spans="1:17">
      <c r="A8" s="8"/>
      <c r="B8" s="20"/>
      <c r="C8" s="13"/>
      <c r="D8" s="13"/>
      <c r="E8" s="13"/>
      <c r="F8" s="14" t="s">
        <v>26</v>
      </c>
      <c r="G8" s="22">
        <v>3500</v>
      </c>
      <c r="H8" s="16" t="s">
        <v>27</v>
      </c>
      <c r="I8" s="46" t="s">
        <v>35</v>
      </c>
      <c r="J8" s="77" t="s">
        <v>36</v>
      </c>
      <c r="K8" s="10"/>
      <c r="L8" s="8"/>
      <c r="M8" s="47">
        <v>3500</v>
      </c>
      <c r="N8" s="48"/>
      <c r="P8" s="45"/>
      <c r="Q8" s="45"/>
    </row>
    <row r="9" s="1" customFormat="1" ht="34" customHeight="1" spans="1:17">
      <c r="A9" s="8"/>
      <c r="B9" s="23"/>
      <c r="C9" s="18"/>
      <c r="D9" s="18"/>
      <c r="E9" s="18"/>
      <c r="F9" s="19" t="s">
        <v>30</v>
      </c>
      <c r="G9" s="24">
        <f>G7+G8</f>
        <v>17675</v>
      </c>
      <c r="H9" s="16"/>
      <c r="I9" s="49"/>
      <c r="J9" s="8"/>
      <c r="K9" s="8"/>
      <c r="L9" s="8"/>
      <c r="M9" s="47">
        <f>M7+M8</f>
        <v>17675</v>
      </c>
      <c r="N9" s="48"/>
      <c r="P9" s="45">
        <v>12500</v>
      </c>
      <c r="Q9" s="45">
        <f>M9-P9</f>
        <v>5175</v>
      </c>
    </row>
    <row r="10" s="1" customFormat="1" ht="34" customHeight="1" spans="1:17">
      <c r="A10" s="8" t="s">
        <v>37</v>
      </c>
      <c r="B10" s="12">
        <v>4</v>
      </c>
      <c r="C10" s="9" t="s">
        <v>38</v>
      </c>
      <c r="D10" s="9" t="s">
        <v>39</v>
      </c>
      <c r="E10" s="25">
        <v>50</v>
      </c>
      <c r="F10" s="19" t="s">
        <v>21</v>
      </c>
      <c r="G10" s="15">
        <f>M10</f>
        <v>15750</v>
      </c>
      <c r="H10" s="16" t="s">
        <v>22</v>
      </c>
      <c r="I10" s="10" t="s">
        <v>40</v>
      </c>
      <c r="J10" s="76" t="s">
        <v>41</v>
      </c>
      <c r="K10" s="10" t="s">
        <v>25</v>
      </c>
      <c r="L10" s="10">
        <v>1500</v>
      </c>
      <c r="M10" s="47">
        <v>15750</v>
      </c>
      <c r="N10" s="48"/>
      <c r="P10" s="45"/>
      <c r="Q10" s="45"/>
    </row>
    <row r="11" s="1" customFormat="1" ht="34" customHeight="1" spans="1:17">
      <c r="A11" s="8"/>
      <c r="B11" s="12"/>
      <c r="C11" s="9"/>
      <c r="D11" s="9"/>
      <c r="E11" s="13"/>
      <c r="F11" s="19" t="s">
        <v>26</v>
      </c>
      <c r="G11" s="15">
        <f>M11</f>
        <v>3000</v>
      </c>
      <c r="H11" s="16" t="s">
        <v>27</v>
      </c>
      <c r="I11" s="10" t="s">
        <v>42</v>
      </c>
      <c r="J11" s="76" t="s">
        <v>43</v>
      </c>
      <c r="K11" s="10"/>
      <c r="L11" s="10"/>
      <c r="M11" s="47">
        <v>3000</v>
      </c>
      <c r="N11" s="48"/>
      <c r="P11" s="45"/>
      <c r="Q11" s="45"/>
    </row>
    <row r="12" s="1" customFormat="1" ht="34" customHeight="1" spans="1:17">
      <c r="A12" s="8"/>
      <c r="B12" s="12"/>
      <c r="C12" s="9"/>
      <c r="D12" s="9"/>
      <c r="E12" s="18"/>
      <c r="F12" s="19" t="s">
        <v>30</v>
      </c>
      <c r="G12" s="15">
        <f>G10+G11</f>
        <v>18750</v>
      </c>
      <c r="H12" s="16"/>
      <c r="I12" s="71"/>
      <c r="J12" s="10"/>
      <c r="K12" s="10"/>
      <c r="L12" s="10"/>
      <c r="M12" s="47">
        <f>M10+M11</f>
        <v>18750</v>
      </c>
      <c r="N12" s="48"/>
      <c r="P12" s="45">
        <v>12500</v>
      </c>
      <c r="Q12" s="45">
        <f>M12-P12</f>
        <v>6250</v>
      </c>
    </row>
    <row r="13" s="1" customFormat="1" ht="34" customHeight="1" spans="1:17">
      <c r="A13" s="11" t="s">
        <v>44</v>
      </c>
      <c r="B13" s="20">
        <v>5</v>
      </c>
      <c r="C13" s="9" t="s">
        <v>45</v>
      </c>
      <c r="D13" s="13" t="s">
        <v>46</v>
      </c>
      <c r="E13" s="9">
        <v>50</v>
      </c>
      <c r="F13" s="19" t="s">
        <v>21</v>
      </c>
      <c r="G13" s="15">
        <f>M13</f>
        <v>13230</v>
      </c>
      <c r="H13" s="16" t="s">
        <v>22</v>
      </c>
      <c r="I13" s="46" t="s">
        <v>47</v>
      </c>
      <c r="J13" s="76" t="s">
        <v>48</v>
      </c>
      <c r="K13" s="10" t="s">
        <v>25</v>
      </c>
      <c r="L13" s="10">
        <v>1260</v>
      </c>
      <c r="M13" s="47">
        <v>13230</v>
      </c>
      <c r="N13" s="48"/>
      <c r="P13" s="45"/>
      <c r="Q13" s="45"/>
    </row>
    <row r="14" s="1" customFormat="1" ht="34" customHeight="1" spans="1:17">
      <c r="A14" s="17"/>
      <c r="B14" s="20"/>
      <c r="C14" s="9"/>
      <c r="D14" s="13"/>
      <c r="E14" s="9"/>
      <c r="F14" s="19" t="s">
        <v>26</v>
      </c>
      <c r="G14" s="15">
        <f>M14</f>
        <v>3000</v>
      </c>
      <c r="H14" s="16" t="s">
        <v>27</v>
      </c>
      <c r="I14" s="46" t="s">
        <v>35</v>
      </c>
      <c r="J14" s="76" t="s">
        <v>49</v>
      </c>
      <c r="K14" s="10"/>
      <c r="L14" s="10"/>
      <c r="M14" s="47">
        <v>3000</v>
      </c>
      <c r="N14" s="48"/>
      <c r="P14" s="45"/>
      <c r="Q14" s="45"/>
    </row>
    <row r="15" s="1" customFormat="1" ht="34" customHeight="1" spans="1:17">
      <c r="A15" s="58"/>
      <c r="B15" s="23"/>
      <c r="C15" s="9"/>
      <c r="D15" s="18"/>
      <c r="E15" s="9"/>
      <c r="F15" s="19" t="s">
        <v>30</v>
      </c>
      <c r="G15" s="15">
        <f>G13+G14</f>
        <v>16230</v>
      </c>
      <c r="H15" s="59"/>
      <c r="I15" s="46"/>
      <c r="J15" s="10"/>
      <c r="K15" s="10"/>
      <c r="L15" s="10"/>
      <c r="M15" s="47">
        <f>M13+M14</f>
        <v>16230</v>
      </c>
      <c r="N15" s="48"/>
      <c r="P15" s="45">
        <v>12500</v>
      </c>
      <c r="Q15" s="45">
        <f>M15-P15</f>
        <v>3730</v>
      </c>
    </row>
    <row r="16" s="1" customFormat="1" ht="34" customHeight="1" spans="1:17">
      <c r="A16" s="17" t="s">
        <v>50</v>
      </c>
      <c r="B16" s="20">
        <v>6</v>
      </c>
      <c r="C16" s="68" t="s">
        <v>51</v>
      </c>
      <c r="D16" s="68" t="s">
        <v>52</v>
      </c>
      <c r="E16" s="69">
        <v>220</v>
      </c>
      <c r="F16" s="19" t="s">
        <v>53</v>
      </c>
      <c r="G16" s="15">
        <f>M16</f>
        <v>91350</v>
      </c>
      <c r="H16" s="16" t="s">
        <v>22</v>
      </c>
      <c r="I16" s="46" t="s">
        <v>54</v>
      </c>
      <c r="J16" s="76" t="s">
        <v>55</v>
      </c>
      <c r="K16" s="10" t="s">
        <v>25</v>
      </c>
      <c r="L16" s="10">
        <v>8700</v>
      </c>
      <c r="M16" s="47">
        <v>91350</v>
      </c>
      <c r="N16" s="48"/>
      <c r="P16" s="45"/>
      <c r="Q16" s="45"/>
    </row>
    <row r="17" s="1" customFormat="1" ht="34" customHeight="1" spans="1:17">
      <c r="A17" s="17"/>
      <c r="B17" s="20"/>
      <c r="C17" s="68"/>
      <c r="D17" s="68"/>
      <c r="E17" s="69"/>
      <c r="F17" s="19" t="s">
        <v>26</v>
      </c>
      <c r="G17" s="15">
        <f>M17</f>
        <v>12500</v>
      </c>
      <c r="H17" s="16" t="s">
        <v>27</v>
      </c>
      <c r="I17" s="46" t="s">
        <v>28</v>
      </c>
      <c r="J17" s="76" t="s">
        <v>56</v>
      </c>
      <c r="K17" s="10"/>
      <c r="L17" s="10"/>
      <c r="M17" s="47">
        <v>12500</v>
      </c>
      <c r="N17" s="48"/>
      <c r="P17" s="45"/>
      <c r="Q17" s="45"/>
    </row>
    <row r="18" s="1" customFormat="1" ht="34" customHeight="1" spans="1:17">
      <c r="A18" s="58"/>
      <c r="B18" s="23"/>
      <c r="C18" s="70"/>
      <c r="D18" s="70"/>
      <c r="E18" s="69"/>
      <c r="F18" s="19" t="s">
        <v>30</v>
      </c>
      <c r="G18" s="15">
        <f>G16+G17</f>
        <v>103850</v>
      </c>
      <c r="H18" s="59"/>
      <c r="I18" s="46"/>
      <c r="J18" s="10"/>
      <c r="K18" s="10"/>
      <c r="L18" s="10"/>
      <c r="M18" s="47">
        <f>M16+M17</f>
        <v>103850</v>
      </c>
      <c r="N18" s="48"/>
      <c r="P18" s="45">
        <v>55000</v>
      </c>
      <c r="Q18" s="45">
        <f>M18-P18</f>
        <v>48850</v>
      </c>
    </row>
    <row r="19" s="1" customFormat="1" ht="34" customHeight="1" spans="1:17">
      <c r="A19" s="11" t="s">
        <v>57</v>
      </c>
      <c r="B19" s="20">
        <v>7</v>
      </c>
      <c r="C19" s="9" t="s">
        <v>58</v>
      </c>
      <c r="D19" s="13" t="s">
        <v>59</v>
      </c>
      <c r="E19" s="9">
        <v>191</v>
      </c>
      <c r="F19" s="19" t="s">
        <v>21</v>
      </c>
      <c r="G19" s="15">
        <f>M19</f>
        <v>67725</v>
      </c>
      <c r="H19" s="16" t="s">
        <v>22</v>
      </c>
      <c r="I19" s="46" t="s">
        <v>60</v>
      </c>
      <c r="J19" s="76" t="s">
        <v>61</v>
      </c>
      <c r="K19" s="10" t="s">
        <v>25</v>
      </c>
      <c r="L19" s="10">
        <v>6450</v>
      </c>
      <c r="M19" s="47">
        <v>67725</v>
      </c>
      <c r="N19" s="48"/>
      <c r="P19" s="45"/>
      <c r="Q19" s="45"/>
    </row>
    <row r="20" s="1" customFormat="1" ht="34" customHeight="1" spans="1:17">
      <c r="A20" s="17"/>
      <c r="B20" s="20"/>
      <c r="C20" s="9"/>
      <c r="D20" s="13"/>
      <c r="E20" s="9"/>
      <c r="F20" s="19" t="s">
        <v>26</v>
      </c>
      <c r="G20" s="15">
        <f>M20</f>
        <v>13370</v>
      </c>
      <c r="H20" s="16" t="s">
        <v>27</v>
      </c>
      <c r="I20" s="46" t="s">
        <v>28</v>
      </c>
      <c r="J20" s="76" t="s">
        <v>62</v>
      </c>
      <c r="K20" s="10"/>
      <c r="L20" s="10"/>
      <c r="M20" s="47">
        <v>13370</v>
      </c>
      <c r="N20" s="48"/>
      <c r="P20" s="45"/>
      <c r="Q20" s="45"/>
    </row>
    <row r="21" s="1" customFormat="1" ht="34" customHeight="1" spans="1:17">
      <c r="A21" s="58"/>
      <c r="B21" s="23"/>
      <c r="C21" s="9"/>
      <c r="D21" s="18"/>
      <c r="E21" s="9"/>
      <c r="F21" s="19" t="s">
        <v>30</v>
      </c>
      <c r="G21" s="15">
        <f>G19+G20</f>
        <v>81095</v>
      </c>
      <c r="H21" s="59"/>
      <c r="I21" s="46"/>
      <c r="J21" s="10"/>
      <c r="K21" s="10"/>
      <c r="L21" s="10"/>
      <c r="M21" s="47">
        <f>M19+M20</f>
        <v>81095</v>
      </c>
      <c r="N21" s="48"/>
      <c r="P21" s="45">
        <v>47750</v>
      </c>
      <c r="Q21" s="45">
        <f>M21-P21</f>
        <v>33345</v>
      </c>
    </row>
    <row r="22" s="1" customFormat="1" ht="34" customHeight="1" spans="1:17">
      <c r="A22" s="11" t="s">
        <v>63</v>
      </c>
      <c r="B22" s="20">
        <v>8</v>
      </c>
      <c r="C22" s="13" t="s">
        <v>64</v>
      </c>
      <c r="D22" s="13" t="s">
        <v>65</v>
      </c>
      <c r="E22" s="9">
        <v>190</v>
      </c>
      <c r="F22" s="19" t="s">
        <v>21</v>
      </c>
      <c r="G22" s="15">
        <f t="shared" ref="G22:G58" si="0">M22</f>
        <v>47880</v>
      </c>
      <c r="H22" s="16" t="s">
        <v>22</v>
      </c>
      <c r="I22" s="46" t="s">
        <v>40</v>
      </c>
      <c r="J22" s="76" t="s">
        <v>66</v>
      </c>
      <c r="K22" s="10" t="s">
        <v>25</v>
      </c>
      <c r="L22" s="10">
        <v>4560</v>
      </c>
      <c r="M22" s="47">
        <v>47880</v>
      </c>
      <c r="N22" s="48"/>
      <c r="P22" s="45"/>
      <c r="Q22" s="45"/>
    </row>
    <row r="23" s="1" customFormat="1" ht="34" customHeight="1" spans="1:17">
      <c r="A23" s="17"/>
      <c r="B23" s="20"/>
      <c r="C23" s="13"/>
      <c r="D23" s="13"/>
      <c r="E23" s="9"/>
      <c r="F23" s="19" t="s">
        <v>26</v>
      </c>
      <c r="G23" s="15">
        <f t="shared" si="0"/>
        <v>10500</v>
      </c>
      <c r="H23" s="16" t="s">
        <v>27</v>
      </c>
      <c r="I23" s="46" t="s">
        <v>28</v>
      </c>
      <c r="J23" s="76" t="s">
        <v>67</v>
      </c>
      <c r="K23" s="10"/>
      <c r="L23" s="10"/>
      <c r="M23" s="47">
        <v>10500</v>
      </c>
      <c r="N23" s="48"/>
      <c r="P23" s="45"/>
      <c r="Q23" s="45"/>
    </row>
    <row r="24" s="1" customFormat="1" ht="34" customHeight="1" spans="1:17">
      <c r="A24" s="58" t="s">
        <v>63</v>
      </c>
      <c r="B24" s="23"/>
      <c r="C24" s="18"/>
      <c r="D24" s="18"/>
      <c r="E24" s="9"/>
      <c r="F24" s="19" t="s">
        <v>30</v>
      </c>
      <c r="G24" s="15">
        <f t="shared" si="0"/>
        <v>58380</v>
      </c>
      <c r="H24" s="59"/>
      <c r="I24" s="46"/>
      <c r="J24" s="10"/>
      <c r="K24" s="10"/>
      <c r="L24" s="10"/>
      <c r="M24" s="47">
        <f>M22+M23</f>
        <v>58380</v>
      </c>
      <c r="N24" s="48"/>
      <c r="P24" s="45">
        <v>47500</v>
      </c>
      <c r="Q24" s="45">
        <f>M24-P24</f>
        <v>10880</v>
      </c>
    </row>
    <row r="25" s="1" customFormat="1" ht="34" customHeight="1" spans="1:17">
      <c r="A25" s="11" t="s">
        <v>68</v>
      </c>
      <c r="B25" s="20">
        <v>9</v>
      </c>
      <c r="C25" s="9" t="s">
        <v>69</v>
      </c>
      <c r="D25" s="13" t="s">
        <v>70</v>
      </c>
      <c r="E25" s="9">
        <v>80</v>
      </c>
      <c r="F25" s="19" t="s">
        <v>21</v>
      </c>
      <c r="G25" s="15">
        <f t="shared" si="0"/>
        <v>25200</v>
      </c>
      <c r="H25" s="16" t="s">
        <v>22</v>
      </c>
      <c r="I25" s="46" t="s">
        <v>71</v>
      </c>
      <c r="J25" s="76" t="s">
        <v>72</v>
      </c>
      <c r="K25" s="10" t="s">
        <v>25</v>
      </c>
      <c r="L25" s="10">
        <v>2400</v>
      </c>
      <c r="M25" s="47">
        <v>25200</v>
      </c>
      <c r="N25" s="48"/>
      <c r="P25" s="45"/>
      <c r="Q25" s="45"/>
    </row>
    <row r="26" s="1" customFormat="1" ht="34" customHeight="1" spans="1:17">
      <c r="A26" s="17"/>
      <c r="B26" s="20"/>
      <c r="C26" s="9"/>
      <c r="D26" s="13"/>
      <c r="E26" s="9"/>
      <c r="F26" s="19" t="s">
        <v>26</v>
      </c>
      <c r="G26" s="15">
        <f t="shared" si="0"/>
        <v>4900</v>
      </c>
      <c r="H26" s="16" t="s">
        <v>27</v>
      </c>
      <c r="I26" s="46" t="s">
        <v>73</v>
      </c>
      <c r="J26" s="76" t="s">
        <v>74</v>
      </c>
      <c r="K26" s="10"/>
      <c r="L26" s="10"/>
      <c r="M26" s="47">
        <v>4900</v>
      </c>
      <c r="N26" s="48"/>
      <c r="P26" s="45"/>
      <c r="Q26" s="45"/>
    </row>
    <row r="27" s="1" customFormat="1" ht="34" customHeight="1" spans="1:17">
      <c r="A27" s="58"/>
      <c r="B27" s="23"/>
      <c r="C27" s="9"/>
      <c r="D27" s="18"/>
      <c r="E27" s="9"/>
      <c r="F27" s="19" t="s">
        <v>30</v>
      </c>
      <c r="G27" s="15">
        <f t="shared" si="0"/>
        <v>30100</v>
      </c>
      <c r="H27" s="59"/>
      <c r="I27" s="46"/>
      <c r="J27" s="10"/>
      <c r="K27" s="10"/>
      <c r="L27" s="10"/>
      <c r="M27" s="47">
        <f>M25+M26</f>
        <v>30100</v>
      </c>
      <c r="N27" s="48"/>
      <c r="P27" s="45">
        <v>20000</v>
      </c>
      <c r="Q27" s="45">
        <f>M27-P27</f>
        <v>10100</v>
      </c>
    </row>
    <row r="28" s="1" customFormat="1" ht="34" customHeight="1" spans="1:17">
      <c r="A28" s="11" t="s">
        <v>75</v>
      </c>
      <c r="B28" s="20">
        <v>10</v>
      </c>
      <c r="C28" s="9" t="s">
        <v>76</v>
      </c>
      <c r="D28" s="13" t="s">
        <v>77</v>
      </c>
      <c r="E28" s="9">
        <v>54</v>
      </c>
      <c r="F28" s="19" t="s">
        <v>21</v>
      </c>
      <c r="G28" s="15">
        <f t="shared" si="0"/>
        <v>18900</v>
      </c>
      <c r="H28" s="16" t="s">
        <v>22</v>
      </c>
      <c r="I28" s="46" t="s">
        <v>78</v>
      </c>
      <c r="J28" s="76" t="s">
        <v>79</v>
      </c>
      <c r="K28" s="10" t="s">
        <v>25</v>
      </c>
      <c r="L28" s="10">
        <v>1800</v>
      </c>
      <c r="M28" s="47">
        <v>18900</v>
      </c>
      <c r="N28" s="48"/>
      <c r="P28" s="45"/>
      <c r="Q28" s="45"/>
    </row>
    <row r="29" s="1" customFormat="1" ht="34" customHeight="1" spans="1:17">
      <c r="A29" s="17" t="s">
        <v>68</v>
      </c>
      <c r="B29" s="20"/>
      <c r="C29" s="9"/>
      <c r="D29" s="13"/>
      <c r="E29" s="9"/>
      <c r="F29" s="19" t="s">
        <v>26</v>
      </c>
      <c r="G29" s="15">
        <f t="shared" si="0"/>
        <v>3250</v>
      </c>
      <c r="H29" s="16" t="s">
        <v>27</v>
      </c>
      <c r="I29" s="46" t="s">
        <v>73</v>
      </c>
      <c r="J29" s="76" t="s">
        <v>80</v>
      </c>
      <c r="K29" s="10"/>
      <c r="L29" s="10"/>
      <c r="M29" s="47">
        <v>3250</v>
      </c>
      <c r="N29" s="48"/>
      <c r="P29" s="45"/>
      <c r="Q29" s="45"/>
    </row>
    <row r="30" s="1" customFormat="1" ht="34" customHeight="1" spans="1:17">
      <c r="A30" s="58"/>
      <c r="B30" s="23"/>
      <c r="C30" s="9"/>
      <c r="D30" s="18"/>
      <c r="E30" s="9"/>
      <c r="F30" s="19" t="s">
        <v>30</v>
      </c>
      <c r="G30" s="15">
        <f t="shared" si="0"/>
        <v>22150</v>
      </c>
      <c r="H30" s="59"/>
      <c r="I30" s="46"/>
      <c r="J30" s="10"/>
      <c r="K30" s="10"/>
      <c r="L30" s="10"/>
      <c r="M30" s="47">
        <f>M28+M29</f>
        <v>22150</v>
      </c>
      <c r="N30" s="48"/>
      <c r="P30" s="45">
        <v>13500</v>
      </c>
      <c r="Q30" s="45">
        <f>M30-P30</f>
        <v>8650</v>
      </c>
    </row>
    <row r="31" s="1" customFormat="1" ht="34" customHeight="1" spans="1:17">
      <c r="A31" s="11" t="s">
        <v>81</v>
      </c>
      <c r="B31" s="20">
        <v>11</v>
      </c>
      <c r="C31" s="9" t="s">
        <v>82</v>
      </c>
      <c r="D31" s="13" t="s">
        <v>83</v>
      </c>
      <c r="E31" s="9">
        <v>50</v>
      </c>
      <c r="F31" s="19" t="s">
        <v>53</v>
      </c>
      <c r="G31" s="15">
        <f t="shared" si="0"/>
        <v>15750</v>
      </c>
      <c r="H31" s="16" t="s">
        <v>22</v>
      </c>
      <c r="I31" s="46" t="s">
        <v>84</v>
      </c>
      <c r="J31" s="76" t="s">
        <v>85</v>
      </c>
      <c r="K31" s="10" t="s">
        <v>25</v>
      </c>
      <c r="L31" s="10">
        <v>1500</v>
      </c>
      <c r="M31" s="47">
        <v>15750</v>
      </c>
      <c r="N31" s="48"/>
      <c r="P31" s="45"/>
      <c r="Q31" s="45"/>
    </row>
    <row r="32" s="1" customFormat="1" ht="34" customHeight="1" spans="1:17">
      <c r="A32" s="17"/>
      <c r="B32" s="20"/>
      <c r="C32" s="9"/>
      <c r="D32" s="13"/>
      <c r="E32" s="9"/>
      <c r="F32" s="19" t="s">
        <v>26</v>
      </c>
      <c r="G32" s="15">
        <f t="shared" si="0"/>
        <v>3000</v>
      </c>
      <c r="H32" s="16" t="s">
        <v>27</v>
      </c>
      <c r="I32" s="46" t="s">
        <v>35</v>
      </c>
      <c r="J32" s="76" t="s">
        <v>86</v>
      </c>
      <c r="K32" s="10"/>
      <c r="L32" s="10"/>
      <c r="M32" s="47">
        <v>3000</v>
      </c>
      <c r="N32" s="48"/>
      <c r="P32" s="45"/>
      <c r="Q32" s="45"/>
    </row>
    <row r="33" s="1" customFormat="1" ht="34" customHeight="1" spans="1:17">
      <c r="A33" s="58"/>
      <c r="B33" s="23"/>
      <c r="C33" s="9"/>
      <c r="D33" s="18"/>
      <c r="E33" s="9"/>
      <c r="F33" s="19" t="s">
        <v>30</v>
      </c>
      <c r="G33" s="15">
        <f t="shared" si="0"/>
        <v>18750</v>
      </c>
      <c r="H33" s="59"/>
      <c r="I33" s="46"/>
      <c r="J33" s="10"/>
      <c r="K33" s="10"/>
      <c r="L33" s="10"/>
      <c r="M33" s="47">
        <f>M31+M32</f>
        <v>18750</v>
      </c>
      <c r="N33" s="48"/>
      <c r="P33" s="45">
        <v>12500</v>
      </c>
      <c r="Q33" s="45">
        <f>M33-P33</f>
        <v>6250</v>
      </c>
    </row>
    <row r="34" s="1" customFormat="1" ht="34" customHeight="1" spans="1:17">
      <c r="A34" s="11" t="s">
        <v>87</v>
      </c>
      <c r="B34" s="20">
        <v>12</v>
      </c>
      <c r="C34" s="9" t="s">
        <v>88</v>
      </c>
      <c r="D34" s="13" t="s">
        <v>89</v>
      </c>
      <c r="E34" s="9">
        <v>140</v>
      </c>
      <c r="F34" s="19" t="s">
        <v>53</v>
      </c>
      <c r="G34" s="15">
        <f t="shared" si="0"/>
        <v>44100</v>
      </c>
      <c r="H34" s="16" t="s">
        <v>22</v>
      </c>
      <c r="I34" s="46" t="s">
        <v>90</v>
      </c>
      <c r="J34" s="76" t="s">
        <v>91</v>
      </c>
      <c r="K34" s="10" t="s">
        <v>25</v>
      </c>
      <c r="L34" s="10">
        <v>4200</v>
      </c>
      <c r="M34" s="47">
        <v>44100</v>
      </c>
      <c r="N34" s="48"/>
      <c r="P34" s="45"/>
      <c r="Q34" s="45"/>
    </row>
    <row r="35" s="1" customFormat="1" ht="34" customHeight="1" spans="1:17">
      <c r="A35" s="17"/>
      <c r="B35" s="20"/>
      <c r="C35" s="9"/>
      <c r="D35" s="13"/>
      <c r="E35" s="9"/>
      <c r="F35" s="19" t="s">
        <v>26</v>
      </c>
      <c r="G35" s="15">
        <f t="shared" si="0"/>
        <v>8000</v>
      </c>
      <c r="H35" s="16" t="s">
        <v>27</v>
      </c>
      <c r="I35" s="46" t="s">
        <v>35</v>
      </c>
      <c r="J35" s="76" t="s">
        <v>92</v>
      </c>
      <c r="K35" s="10"/>
      <c r="L35" s="10"/>
      <c r="M35" s="47">
        <v>8000</v>
      </c>
      <c r="N35" s="48"/>
      <c r="P35" s="45"/>
      <c r="Q35" s="45"/>
    </row>
    <row r="36" s="1" customFormat="1" ht="34" customHeight="1" spans="1:17">
      <c r="A36" s="58"/>
      <c r="B36" s="23"/>
      <c r="C36" s="9"/>
      <c r="D36" s="18"/>
      <c r="E36" s="9"/>
      <c r="F36" s="19" t="s">
        <v>30</v>
      </c>
      <c r="G36" s="15">
        <f t="shared" si="0"/>
        <v>52100</v>
      </c>
      <c r="H36" s="59"/>
      <c r="I36" s="46"/>
      <c r="J36" s="10"/>
      <c r="K36" s="10"/>
      <c r="L36" s="10"/>
      <c r="M36" s="47">
        <f>M34+M35</f>
        <v>52100</v>
      </c>
      <c r="N36" s="48"/>
      <c r="P36" s="45">
        <v>35000</v>
      </c>
      <c r="Q36" s="45">
        <f>M36-P36</f>
        <v>17100</v>
      </c>
    </row>
    <row r="37" s="1" customFormat="1" ht="34" customHeight="1" spans="1:17">
      <c r="A37" s="11" t="s">
        <v>93</v>
      </c>
      <c r="B37" s="20">
        <v>13</v>
      </c>
      <c r="C37" s="9" t="s">
        <v>19</v>
      </c>
      <c r="D37" s="13" t="s">
        <v>94</v>
      </c>
      <c r="E37" s="9">
        <v>200</v>
      </c>
      <c r="F37" s="19" t="s">
        <v>21</v>
      </c>
      <c r="G37" s="15">
        <f t="shared" si="0"/>
        <v>59220</v>
      </c>
      <c r="H37" s="16" t="s">
        <v>22</v>
      </c>
      <c r="I37" s="46" t="s">
        <v>95</v>
      </c>
      <c r="J37" s="76" t="s">
        <v>96</v>
      </c>
      <c r="K37" s="10" t="s">
        <v>25</v>
      </c>
      <c r="L37" s="10">
        <v>5640</v>
      </c>
      <c r="M37" s="47">
        <v>59220</v>
      </c>
      <c r="N37" s="48"/>
      <c r="P37" s="45"/>
      <c r="Q37" s="45"/>
    </row>
    <row r="38" s="1" customFormat="1" ht="34" customHeight="1" spans="1:17">
      <c r="A38" s="17"/>
      <c r="B38" s="20"/>
      <c r="C38" s="9"/>
      <c r="D38" s="13"/>
      <c r="E38" s="9"/>
      <c r="F38" s="19" t="s">
        <v>26</v>
      </c>
      <c r="G38" s="15">
        <f t="shared" si="0"/>
        <v>11000</v>
      </c>
      <c r="H38" s="16" t="s">
        <v>27</v>
      </c>
      <c r="I38" s="46" t="s">
        <v>42</v>
      </c>
      <c r="J38" s="76" t="s">
        <v>97</v>
      </c>
      <c r="K38" s="10"/>
      <c r="L38" s="10"/>
      <c r="M38" s="47">
        <v>11000</v>
      </c>
      <c r="N38" s="48"/>
      <c r="P38" s="45"/>
      <c r="Q38" s="45"/>
    </row>
    <row r="39" s="1" customFormat="1" ht="34" customHeight="1" spans="1:17">
      <c r="A39" s="58"/>
      <c r="B39" s="23"/>
      <c r="C39" s="9"/>
      <c r="D39" s="18"/>
      <c r="E39" s="9"/>
      <c r="F39" s="19" t="s">
        <v>30</v>
      </c>
      <c r="G39" s="15">
        <f t="shared" si="0"/>
        <v>70220</v>
      </c>
      <c r="H39" s="59"/>
      <c r="I39" s="46"/>
      <c r="J39" s="10"/>
      <c r="K39" s="10"/>
      <c r="L39" s="10"/>
      <c r="M39" s="47">
        <f>M37+M38</f>
        <v>70220</v>
      </c>
      <c r="N39" s="48"/>
      <c r="P39" s="45">
        <v>50000</v>
      </c>
      <c r="Q39" s="45">
        <f>M39-P39</f>
        <v>20220</v>
      </c>
    </row>
    <row r="40" s="1" customFormat="1" ht="34" customHeight="1" spans="1:17">
      <c r="A40" s="11" t="s">
        <v>98</v>
      </c>
      <c r="B40" s="68" t="s">
        <v>99</v>
      </c>
      <c r="C40" s="9" t="s">
        <v>100</v>
      </c>
      <c r="D40" s="13" t="s">
        <v>101</v>
      </c>
      <c r="E40" s="9">
        <v>2330</v>
      </c>
      <c r="F40" s="19" t="s">
        <v>21</v>
      </c>
      <c r="G40" s="15">
        <f t="shared" si="0"/>
        <v>211050</v>
      </c>
      <c r="H40" s="16" t="s">
        <v>22</v>
      </c>
      <c r="I40" s="46" t="s">
        <v>102</v>
      </c>
      <c r="J40" s="76" t="s">
        <v>103</v>
      </c>
      <c r="K40" s="10" t="s">
        <v>104</v>
      </c>
      <c r="L40" s="10">
        <v>670</v>
      </c>
      <c r="M40" s="47">
        <v>211050</v>
      </c>
      <c r="N40" s="48"/>
      <c r="P40" s="45"/>
      <c r="Q40" s="45"/>
    </row>
    <row r="41" s="1" customFormat="1" ht="34" customHeight="1" spans="1:17">
      <c r="A41" s="17"/>
      <c r="B41" s="68"/>
      <c r="C41" s="9"/>
      <c r="D41" s="13"/>
      <c r="E41" s="9"/>
      <c r="F41" s="19" t="s">
        <v>21</v>
      </c>
      <c r="G41" s="15">
        <f t="shared" si="0"/>
        <v>318150</v>
      </c>
      <c r="H41" s="16" t="s">
        <v>22</v>
      </c>
      <c r="I41" s="46" t="s">
        <v>105</v>
      </c>
      <c r="J41" s="76" t="s">
        <v>106</v>
      </c>
      <c r="K41" s="10" t="s">
        <v>104</v>
      </c>
      <c r="L41" s="10">
        <v>1010</v>
      </c>
      <c r="M41" s="47">
        <v>318150</v>
      </c>
      <c r="N41" s="48"/>
      <c r="P41" s="45"/>
      <c r="Q41" s="45"/>
    </row>
    <row r="42" s="1" customFormat="1" ht="34" customHeight="1" spans="1:17">
      <c r="A42" s="17"/>
      <c r="B42" s="68"/>
      <c r="C42" s="9"/>
      <c r="D42" s="13"/>
      <c r="E42" s="9"/>
      <c r="F42" s="19" t="s">
        <v>21</v>
      </c>
      <c r="G42" s="15">
        <f t="shared" si="0"/>
        <v>204750</v>
      </c>
      <c r="H42" s="16" t="s">
        <v>22</v>
      </c>
      <c r="I42" s="46" t="s">
        <v>54</v>
      </c>
      <c r="J42" s="76" t="s">
        <v>107</v>
      </c>
      <c r="K42" s="10" t="s">
        <v>104</v>
      </c>
      <c r="L42" s="10">
        <v>650</v>
      </c>
      <c r="M42" s="47">
        <v>204750</v>
      </c>
      <c r="N42" s="48"/>
      <c r="P42" s="45"/>
      <c r="Q42" s="45"/>
    </row>
    <row r="43" s="1" customFormat="1" ht="34" customHeight="1" spans="1:17">
      <c r="A43" s="17"/>
      <c r="B43" s="68"/>
      <c r="C43" s="9"/>
      <c r="D43" s="13"/>
      <c r="E43" s="9"/>
      <c r="F43" s="19" t="s">
        <v>26</v>
      </c>
      <c r="G43" s="15">
        <f t="shared" si="0"/>
        <v>37000</v>
      </c>
      <c r="H43" s="16" t="s">
        <v>27</v>
      </c>
      <c r="I43" s="46" t="s">
        <v>108</v>
      </c>
      <c r="J43" s="76" t="s">
        <v>109</v>
      </c>
      <c r="K43" s="10"/>
      <c r="L43" s="10"/>
      <c r="M43" s="47">
        <v>37000</v>
      </c>
      <c r="N43" s="48"/>
      <c r="P43" s="45"/>
      <c r="Q43" s="45"/>
    </row>
    <row r="44" s="1" customFormat="1" ht="34" customHeight="1" spans="1:17">
      <c r="A44" s="17"/>
      <c r="B44" s="68"/>
      <c r="C44" s="9"/>
      <c r="D44" s="13"/>
      <c r="E44" s="9"/>
      <c r="F44" s="19" t="s">
        <v>26</v>
      </c>
      <c r="G44" s="15">
        <f t="shared" si="0"/>
        <v>38500</v>
      </c>
      <c r="H44" s="16" t="s">
        <v>27</v>
      </c>
      <c r="I44" s="46" t="s">
        <v>110</v>
      </c>
      <c r="J44" s="76" t="s">
        <v>111</v>
      </c>
      <c r="K44" s="10"/>
      <c r="L44" s="10"/>
      <c r="M44" s="47">
        <v>38500</v>
      </c>
      <c r="N44" s="48"/>
      <c r="P44" s="45"/>
      <c r="Q44" s="45"/>
    </row>
    <row r="45" s="1" customFormat="1" ht="34" customHeight="1" spans="1:17">
      <c r="A45" s="17"/>
      <c r="B45" s="68"/>
      <c r="C45" s="9"/>
      <c r="D45" s="13"/>
      <c r="E45" s="9"/>
      <c r="F45" s="19" t="s">
        <v>26</v>
      </c>
      <c r="G45" s="15">
        <f t="shared" si="0"/>
        <v>36280</v>
      </c>
      <c r="H45" s="16" t="s">
        <v>27</v>
      </c>
      <c r="I45" s="46" t="s">
        <v>112</v>
      </c>
      <c r="J45" s="76" t="s">
        <v>113</v>
      </c>
      <c r="K45" s="10"/>
      <c r="L45" s="10"/>
      <c r="M45" s="47">
        <v>36280</v>
      </c>
      <c r="N45" s="48"/>
      <c r="P45" s="45"/>
      <c r="Q45" s="45"/>
    </row>
    <row r="46" s="1" customFormat="1" ht="34" customHeight="1" spans="1:17">
      <c r="A46" s="58"/>
      <c r="B46" s="70"/>
      <c r="C46" s="9"/>
      <c r="D46" s="18"/>
      <c r="E46" s="9"/>
      <c r="F46" s="19" t="s">
        <v>30</v>
      </c>
      <c r="G46" s="15">
        <f t="shared" si="0"/>
        <v>1868500</v>
      </c>
      <c r="H46" s="59"/>
      <c r="I46" s="46"/>
      <c r="J46" s="10"/>
      <c r="K46" s="10"/>
      <c r="L46" s="10"/>
      <c r="M46" s="47">
        <f>SUM(M4:M45)</f>
        <v>1868500</v>
      </c>
      <c r="N46" s="48"/>
      <c r="P46" s="45">
        <v>582500</v>
      </c>
      <c r="Q46" s="45">
        <f>M46-P46</f>
        <v>1286000</v>
      </c>
    </row>
    <row r="47" s="1" customFormat="1" ht="34" customHeight="1" spans="1:17">
      <c r="A47" s="11" t="s">
        <v>114</v>
      </c>
      <c r="B47" s="20">
        <v>16</v>
      </c>
      <c r="C47" s="9" t="s">
        <v>115</v>
      </c>
      <c r="D47" s="13" t="s">
        <v>116</v>
      </c>
      <c r="E47" s="9">
        <v>110</v>
      </c>
      <c r="F47" s="19" t="s">
        <v>21</v>
      </c>
      <c r="G47" s="15">
        <f t="shared" si="0"/>
        <v>34650</v>
      </c>
      <c r="H47" s="16" t="s">
        <v>27</v>
      </c>
      <c r="I47" s="46" t="s">
        <v>117</v>
      </c>
      <c r="J47" s="76" t="s">
        <v>118</v>
      </c>
      <c r="K47" s="10" t="s">
        <v>25</v>
      </c>
      <c r="L47" s="10">
        <v>3300</v>
      </c>
      <c r="M47" s="47">
        <v>34650</v>
      </c>
      <c r="N47" s="48"/>
      <c r="P47" s="45"/>
      <c r="Q47" s="45"/>
    </row>
    <row r="48" s="1" customFormat="1" ht="34" customHeight="1" spans="1:17">
      <c r="A48" s="17"/>
      <c r="B48" s="20"/>
      <c r="C48" s="9"/>
      <c r="D48" s="13"/>
      <c r="E48" s="9"/>
      <c r="F48" s="19" t="s">
        <v>26</v>
      </c>
      <c r="G48" s="15">
        <f t="shared" si="0"/>
        <v>5800</v>
      </c>
      <c r="H48" s="16" t="s">
        <v>27</v>
      </c>
      <c r="I48" s="46" t="s">
        <v>35</v>
      </c>
      <c r="J48" s="76" t="s">
        <v>119</v>
      </c>
      <c r="K48" s="10"/>
      <c r="L48" s="10"/>
      <c r="M48" s="47">
        <v>5800</v>
      </c>
      <c r="N48" s="48"/>
      <c r="P48" s="45"/>
      <c r="Q48" s="45"/>
    </row>
    <row r="49" s="1" customFormat="1" ht="34" customHeight="1" spans="1:17">
      <c r="A49" s="58"/>
      <c r="B49" s="23"/>
      <c r="C49" s="9"/>
      <c r="D49" s="18"/>
      <c r="E49" s="9"/>
      <c r="F49" s="19" t="s">
        <v>30</v>
      </c>
      <c r="G49" s="15">
        <f t="shared" si="0"/>
        <v>40450</v>
      </c>
      <c r="H49" s="59"/>
      <c r="I49" s="46"/>
      <c r="J49" s="10"/>
      <c r="K49" s="10"/>
      <c r="L49" s="10"/>
      <c r="M49" s="47">
        <f>M47+M48</f>
        <v>40450</v>
      </c>
      <c r="N49" s="48"/>
      <c r="P49" s="45">
        <v>27500</v>
      </c>
      <c r="Q49" s="45">
        <f>M49-P49</f>
        <v>12950</v>
      </c>
    </row>
    <row r="50" s="1" customFormat="1" ht="34" customHeight="1" spans="1:17">
      <c r="A50" s="11" t="s">
        <v>120</v>
      </c>
      <c r="B50" s="20">
        <v>18</v>
      </c>
      <c r="C50" s="9" t="s">
        <v>121</v>
      </c>
      <c r="D50" s="13" t="s">
        <v>122</v>
      </c>
      <c r="E50" s="9">
        <v>840</v>
      </c>
      <c r="F50" s="19" t="s">
        <v>21</v>
      </c>
      <c r="G50" s="15">
        <f t="shared" si="0"/>
        <v>264600</v>
      </c>
      <c r="H50" s="16" t="s">
        <v>22</v>
      </c>
      <c r="I50" s="46" t="s">
        <v>95</v>
      </c>
      <c r="J50" s="76" t="s">
        <v>123</v>
      </c>
      <c r="K50" s="10" t="s">
        <v>25</v>
      </c>
      <c r="L50" s="10">
        <v>25200</v>
      </c>
      <c r="M50" s="47">
        <v>264600</v>
      </c>
      <c r="N50" s="48"/>
      <c r="P50" s="45"/>
      <c r="Q50" s="45"/>
    </row>
    <row r="51" s="1" customFormat="1" ht="34" customHeight="1" spans="1:17">
      <c r="A51" s="17"/>
      <c r="B51" s="20"/>
      <c r="C51" s="9"/>
      <c r="D51" s="13"/>
      <c r="E51" s="9"/>
      <c r="F51" s="19" t="s">
        <v>26</v>
      </c>
      <c r="G51" s="15">
        <f t="shared" si="0"/>
        <v>51000</v>
      </c>
      <c r="H51" s="16" t="s">
        <v>27</v>
      </c>
      <c r="I51" s="46" t="s">
        <v>124</v>
      </c>
      <c r="J51" s="76" t="s">
        <v>125</v>
      </c>
      <c r="K51" s="10"/>
      <c r="L51" s="10"/>
      <c r="M51" s="47">
        <v>51000</v>
      </c>
      <c r="N51" s="48"/>
      <c r="P51" s="45"/>
      <c r="Q51" s="45"/>
    </row>
    <row r="52" s="1" customFormat="1" ht="34" customHeight="1" spans="1:17">
      <c r="A52" s="58"/>
      <c r="B52" s="23"/>
      <c r="C52" s="9"/>
      <c r="D52" s="18"/>
      <c r="E52" s="9"/>
      <c r="F52" s="19" t="s">
        <v>30</v>
      </c>
      <c r="G52" s="15">
        <f t="shared" si="0"/>
        <v>315600</v>
      </c>
      <c r="H52" s="59"/>
      <c r="I52" s="46"/>
      <c r="J52" s="10"/>
      <c r="K52" s="10"/>
      <c r="L52" s="10"/>
      <c r="M52" s="47">
        <f>M50+M51</f>
        <v>315600</v>
      </c>
      <c r="N52" s="48"/>
      <c r="P52" s="45">
        <v>210000</v>
      </c>
      <c r="Q52" s="45">
        <f>M52-P52</f>
        <v>105600</v>
      </c>
    </row>
    <row r="53" s="1" customFormat="1" ht="34" customHeight="1" spans="1:17">
      <c r="A53" s="11" t="s">
        <v>126</v>
      </c>
      <c r="B53" s="20">
        <v>19</v>
      </c>
      <c r="C53" s="9" t="s">
        <v>127</v>
      </c>
      <c r="D53" s="13" t="s">
        <v>128</v>
      </c>
      <c r="E53" s="9">
        <v>130</v>
      </c>
      <c r="F53" s="19" t="s">
        <v>21</v>
      </c>
      <c r="G53" s="15">
        <f t="shared" si="0"/>
        <v>40950</v>
      </c>
      <c r="H53" s="16" t="s">
        <v>22</v>
      </c>
      <c r="I53" s="46" t="s">
        <v>60</v>
      </c>
      <c r="J53" s="76" t="s">
        <v>129</v>
      </c>
      <c r="K53" s="10" t="s">
        <v>25</v>
      </c>
      <c r="L53" s="10">
        <v>3900</v>
      </c>
      <c r="M53" s="47">
        <v>40950</v>
      </c>
      <c r="N53" s="48"/>
      <c r="P53" s="45"/>
      <c r="Q53" s="45"/>
    </row>
    <row r="54" s="1" customFormat="1" ht="34" customHeight="1" spans="1:17">
      <c r="A54" s="17"/>
      <c r="B54" s="20"/>
      <c r="C54" s="9"/>
      <c r="D54" s="13"/>
      <c r="E54" s="9"/>
      <c r="F54" s="19" t="s">
        <v>26</v>
      </c>
      <c r="G54" s="15">
        <f t="shared" si="0"/>
        <v>8000</v>
      </c>
      <c r="H54" s="16" t="s">
        <v>27</v>
      </c>
      <c r="I54" s="46" t="s">
        <v>28</v>
      </c>
      <c r="J54" s="76" t="s">
        <v>130</v>
      </c>
      <c r="K54" s="10"/>
      <c r="L54" s="10"/>
      <c r="M54" s="47">
        <v>8000</v>
      </c>
      <c r="N54" s="48"/>
      <c r="P54" s="45"/>
      <c r="Q54" s="45"/>
    </row>
    <row r="55" s="1" customFormat="1" ht="34" customHeight="1" spans="1:17">
      <c r="A55" s="58"/>
      <c r="B55" s="23"/>
      <c r="C55" s="9"/>
      <c r="D55" s="18"/>
      <c r="E55" s="9"/>
      <c r="F55" s="19" t="s">
        <v>30</v>
      </c>
      <c r="G55" s="15">
        <f t="shared" si="0"/>
        <v>48950</v>
      </c>
      <c r="H55" s="59"/>
      <c r="I55" s="46"/>
      <c r="J55" s="10"/>
      <c r="K55" s="10"/>
      <c r="L55" s="10"/>
      <c r="M55" s="47">
        <f>M53+M54</f>
        <v>48950</v>
      </c>
      <c r="N55" s="48"/>
      <c r="P55" s="45">
        <v>32500</v>
      </c>
      <c r="Q55" s="45">
        <f>M55-P55</f>
        <v>16450</v>
      </c>
    </row>
    <row r="56" s="1" customFormat="1" ht="34" customHeight="1" spans="1:17">
      <c r="A56" s="11" t="s">
        <v>131</v>
      </c>
      <c r="B56" s="20">
        <v>20</v>
      </c>
      <c r="C56" s="9" t="s">
        <v>132</v>
      </c>
      <c r="D56" s="13" t="s">
        <v>133</v>
      </c>
      <c r="E56" s="9">
        <v>70</v>
      </c>
      <c r="F56" s="19" t="s">
        <v>21</v>
      </c>
      <c r="G56" s="15">
        <f t="shared" si="0"/>
        <v>22050</v>
      </c>
      <c r="H56" s="16" t="s">
        <v>27</v>
      </c>
      <c r="I56" s="46" t="s">
        <v>134</v>
      </c>
      <c r="J56" s="76" t="s">
        <v>135</v>
      </c>
      <c r="K56" s="10" t="s">
        <v>25</v>
      </c>
      <c r="L56" s="10">
        <v>2100</v>
      </c>
      <c r="M56" s="47">
        <v>22050</v>
      </c>
      <c r="N56" s="48"/>
      <c r="P56" s="45"/>
      <c r="Q56" s="45"/>
    </row>
    <row r="57" s="1" customFormat="1" ht="34" customHeight="1" spans="1:17">
      <c r="A57" s="17"/>
      <c r="B57" s="20"/>
      <c r="C57" s="9"/>
      <c r="D57" s="13"/>
      <c r="E57" s="9"/>
      <c r="F57" s="19" t="s">
        <v>26</v>
      </c>
      <c r="G57" s="15">
        <f t="shared" si="0"/>
        <v>4100</v>
      </c>
      <c r="H57" s="16" t="s">
        <v>27</v>
      </c>
      <c r="I57" s="46" t="s">
        <v>28</v>
      </c>
      <c r="J57" s="76" t="s">
        <v>136</v>
      </c>
      <c r="K57" s="10"/>
      <c r="L57" s="10"/>
      <c r="M57" s="47">
        <v>4100</v>
      </c>
      <c r="N57" s="48"/>
      <c r="P57" s="45"/>
      <c r="Q57" s="45"/>
    </row>
    <row r="58" s="1" customFormat="1" ht="34" customHeight="1" spans="1:17">
      <c r="A58" s="58"/>
      <c r="B58" s="23"/>
      <c r="C58" s="9"/>
      <c r="D58" s="18"/>
      <c r="E58" s="9"/>
      <c r="F58" s="19" t="s">
        <v>30</v>
      </c>
      <c r="G58" s="15">
        <f t="shared" si="0"/>
        <v>26150</v>
      </c>
      <c r="H58" s="59"/>
      <c r="I58" s="46"/>
      <c r="J58" s="10"/>
      <c r="K58" s="10"/>
      <c r="L58" s="10"/>
      <c r="M58" s="47">
        <f>M56+M57</f>
        <v>26150</v>
      </c>
      <c r="N58" s="48"/>
      <c r="P58" s="45">
        <v>17500</v>
      </c>
      <c r="Q58" s="45">
        <f>M58-P58</f>
        <v>8650</v>
      </c>
    </row>
    <row r="59" s="1" customFormat="1" ht="34" customHeight="1" spans="1:17">
      <c r="A59" s="11" t="s">
        <v>137</v>
      </c>
      <c r="B59" s="20">
        <v>21</v>
      </c>
      <c r="C59" s="9" t="s">
        <v>138</v>
      </c>
      <c r="D59" s="13" t="s">
        <v>139</v>
      </c>
      <c r="E59" s="9">
        <v>359</v>
      </c>
      <c r="F59" s="19" t="s">
        <v>21</v>
      </c>
      <c r="G59" s="15">
        <v>105525</v>
      </c>
      <c r="H59" s="16" t="s">
        <v>27</v>
      </c>
      <c r="I59" s="46" t="s">
        <v>140</v>
      </c>
      <c r="J59" s="76" t="s">
        <v>141</v>
      </c>
      <c r="K59" s="10" t="s">
        <v>25</v>
      </c>
      <c r="L59" s="10">
        <v>10050</v>
      </c>
      <c r="M59" s="47">
        <f>L59*10.5</f>
        <v>105525</v>
      </c>
      <c r="N59" s="48"/>
      <c r="O59"/>
      <c r="P59" s="4"/>
      <c r="Q59" s="45"/>
    </row>
    <row r="60" s="1" customFormat="1" ht="34" customHeight="1" spans="1:17">
      <c r="A60" s="17"/>
      <c r="B60" s="20"/>
      <c r="C60" s="9"/>
      <c r="D60" s="13"/>
      <c r="E60" s="9"/>
      <c r="F60" s="19" t="s">
        <v>26</v>
      </c>
      <c r="G60" s="15">
        <v>19500</v>
      </c>
      <c r="H60" s="16" t="s">
        <v>27</v>
      </c>
      <c r="I60" s="46" t="s">
        <v>35</v>
      </c>
      <c r="J60" s="76" t="s">
        <v>142</v>
      </c>
      <c r="K60" s="10"/>
      <c r="L60" s="10"/>
      <c r="M60" s="47">
        <v>19500</v>
      </c>
      <c r="N60" s="48"/>
      <c r="O60"/>
      <c r="P60" s="4"/>
      <c r="Q60" s="45"/>
    </row>
    <row r="61" s="1" customFormat="1" ht="34" customHeight="1" spans="1:17">
      <c r="A61" s="58"/>
      <c r="B61" s="23"/>
      <c r="C61" s="9"/>
      <c r="D61" s="18"/>
      <c r="E61" s="9"/>
      <c r="F61" s="19" t="s">
        <v>30</v>
      </c>
      <c r="G61" s="15">
        <f>G59+G60</f>
        <v>125025</v>
      </c>
      <c r="H61" s="59"/>
      <c r="I61" s="46"/>
      <c r="J61" s="10"/>
      <c r="K61" s="10"/>
      <c r="L61" s="10"/>
      <c r="M61" s="47">
        <f>M59+M60</f>
        <v>125025</v>
      </c>
      <c r="N61" s="48"/>
      <c r="O61"/>
      <c r="P61" s="45">
        <v>89750</v>
      </c>
      <c r="Q61" s="45">
        <f>M61-P61</f>
        <v>35275</v>
      </c>
    </row>
    <row r="62" s="1" customFormat="1" ht="34" customHeight="1" spans="1:17">
      <c r="A62" s="11" t="s">
        <v>143</v>
      </c>
      <c r="B62" s="20">
        <v>22</v>
      </c>
      <c r="C62" s="9" t="s">
        <v>144</v>
      </c>
      <c r="D62" s="13" t="s">
        <v>145</v>
      </c>
      <c r="E62" s="9">
        <v>121</v>
      </c>
      <c r="F62" s="19" t="s">
        <v>21</v>
      </c>
      <c r="G62" s="15">
        <v>37800</v>
      </c>
      <c r="H62" s="16" t="s">
        <v>27</v>
      </c>
      <c r="I62" s="46" t="s">
        <v>140</v>
      </c>
      <c r="J62" s="76" t="s">
        <v>146</v>
      </c>
      <c r="K62" s="10" t="s">
        <v>25</v>
      </c>
      <c r="L62" s="10">
        <v>3600</v>
      </c>
      <c r="M62" s="47">
        <f>L62*10.5</f>
        <v>37800</v>
      </c>
      <c r="N62" s="48"/>
      <c r="O62"/>
      <c r="P62" s="4"/>
      <c r="Q62" s="45"/>
    </row>
    <row r="63" s="1" customFormat="1" ht="34" customHeight="1" spans="1:17">
      <c r="A63" s="17"/>
      <c r="B63" s="20"/>
      <c r="C63" s="9"/>
      <c r="D63" s="13"/>
      <c r="E63" s="9"/>
      <c r="F63" s="19" t="s">
        <v>26</v>
      </c>
      <c r="G63" s="15">
        <v>6600</v>
      </c>
      <c r="H63" s="16" t="s">
        <v>27</v>
      </c>
      <c r="I63" s="46" t="s">
        <v>124</v>
      </c>
      <c r="J63" s="76" t="s">
        <v>147</v>
      </c>
      <c r="K63" s="10"/>
      <c r="L63" s="10"/>
      <c r="M63" s="47">
        <f t="shared" ref="M63:M67" si="1">G63</f>
        <v>6600</v>
      </c>
      <c r="N63" s="48"/>
      <c r="O63"/>
      <c r="P63" s="4"/>
      <c r="Q63" s="45"/>
    </row>
    <row r="64" s="1" customFormat="1" ht="34" customHeight="1" spans="1:17">
      <c r="A64" s="58"/>
      <c r="B64" s="23"/>
      <c r="C64" s="9"/>
      <c r="D64" s="18"/>
      <c r="E64" s="9"/>
      <c r="F64" s="19" t="s">
        <v>30</v>
      </c>
      <c r="G64" s="15">
        <f>G62+G63</f>
        <v>44400</v>
      </c>
      <c r="H64" s="59"/>
      <c r="I64" s="46"/>
      <c r="J64" s="10"/>
      <c r="K64" s="10"/>
      <c r="L64" s="10"/>
      <c r="M64" s="47">
        <f>M62+M63</f>
        <v>44400</v>
      </c>
      <c r="N64" s="48"/>
      <c r="O64"/>
      <c r="P64" s="45">
        <v>30250</v>
      </c>
      <c r="Q64" s="45">
        <f>M64-P64</f>
        <v>14150</v>
      </c>
    </row>
    <row r="65" s="1" customFormat="1" ht="34" customHeight="1" spans="1:17">
      <c r="A65" s="11" t="s">
        <v>148</v>
      </c>
      <c r="B65" s="20">
        <v>23</v>
      </c>
      <c r="C65" s="9" t="s">
        <v>149</v>
      </c>
      <c r="D65" s="13" t="s">
        <v>150</v>
      </c>
      <c r="E65" s="9">
        <v>122</v>
      </c>
      <c r="F65" s="19" t="s">
        <v>21</v>
      </c>
      <c r="G65" s="15">
        <v>37800</v>
      </c>
      <c r="H65" s="16" t="s">
        <v>27</v>
      </c>
      <c r="I65" s="46" t="s">
        <v>151</v>
      </c>
      <c r="J65" s="76" t="s">
        <v>152</v>
      </c>
      <c r="K65" s="10" t="s">
        <v>25</v>
      </c>
      <c r="L65" s="10">
        <v>3600</v>
      </c>
      <c r="M65" s="47">
        <f>L65*10.5</f>
        <v>37800</v>
      </c>
      <c r="N65" s="48"/>
      <c r="O65"/>
      <c r="P65" s="4"/>
      <c r="Q65" s="45"/>
    </row>
    <row r="66" s="1" customFormat="1" ht="34" customHeight="1" spans="1:17">
      <c r="A66" s="17"/>
      <c r="B66" s="20"/>
      <c r="C66" s="9"/>
      <c r="D66" s="13"/>
      <c r="E66" s="9"/>
      <c r="F66" s="19" t="s">
        <v>26</v>
      </c>
      <c r="G66" s="15">
        <v>6900</v>
      </c>
      <c r="H66" s="16" t="s">
        <v>27</v>
      </c>
      <c r="I66" s="46" t="s">
        <v>42</v>
      </c>
      <c r="J66" s="76" t="s">
        <v>153</v>
      </c>
      <c r="K66" s="10"/>
      <c r="L66" s="10"/>
      <c r="M66" s="47">
        <f t="shared" si="1"/>
        <v>6900</v>
      </c>
      <c r="N66" s="48"/>
      <c r="O66"/>
      <c r="P66" s="4"/>
      <c r="Q66" s="45"/>
    </row>
    <row r="67" s="1" customFormat="1" ht="34" customHeight="1" spans="1:17">
      <c r="A67" s="58"/>
      <c r="B67" s="23"/>
      <c r="C67" s="9"/>
      <c r="D67" s="18"/>
      <c r="E67" s="9"/>
      <c r="F67" s="19" t="s">
        <v>30</v>
      </c>
      <c r="G67" s="15">
        <f>G65+G66</f>
        <v>44700</v>
      </c>
      <c r="H67" s="59"/>
      <c r="I67" s="46"/>
      <c r="J67" s="10"/>
      <c r="K67" s="10"/>
      <c r="L67" s="10"/>
      <c r="M67" s="47">
        <f t="shared" si="1"/>
        <v>44700</v>
      </c>
      <c r="N67" s="48"/>
      <c r="O67"/>
      <c r="P67" s="45">
        <v>30500</v>
      </c>
      <c r="Q67" s="45">
        <f>M67-P67</f>
        <v>14200</v>
      </c>
    </row>
    <row r="68" s="1" customFormat="1" ht="34" customHeight="1" spans="1:17">
      <c r="A68" s="11" t="s">
        <v>154</v>
      </c>
      <c r="B68" s="20">
        <v>24</v>
      </c>
      <c r="C68" s="9" t="s">
        <v>155</v>
      </c>
      <c r="D68" s="13" t="s">
        <v>156</v>
      </c>
      <c r="E68" s="9">
        <v>105</v>
      </c>
      <c r="F68" s="19" t="s">
        <v>21</v>
      </c>
      <c r="G68" s="15">
        <v>31500</v>
      </c>
      <c r="H68" s="16" t="s">
        <v>27</v>
      </c>
      <c r="I68" s="46" t="s">
        <v>151</v>
      </c>
      <c r="J68" s="76" t="s">
        <v>157</v>
      </c>
      <c r="K68" s="10" t="s">
        <v>25</v>
      </c>
      <c r="L68" s="10">
        <v>3000</v>
      </c>
      <c r="M68" s="47">
        <f>L68*10.5</f>
        <v>31500</v>
      </c>
      <c r="N68" s="48"/>
      <c r="O68"/>
      <c r="P68" s="4"/>
      <c r="Q68" s="45"/>
    </row>
    <row r="69" s="1" customFormat="1" ht="34" customHeight="1" spans="1:17">
      <c r="A69" s="17"/>
      <c r="B69" s="20"/>
      <c r="C69" s="9"/>
      <c r="D69" s="13"/>
      <c r="E69" s="9"/>
      <c r="F69" s="19" t="s">
        <v>26</v>
      </c>
      <c r="G69" s="15">
        <v>6000</v>
      </c>
      <c r="H69" s="16" t="s">
        <v>27</v>
      </c>
      <c r="I69" s="46" t="s">
        <v>42</v>
      </c>
      <c r="J69" s="76" t="s">
        <v>158</v>
      </c>
      <c r="K69" s="10"/>
      <c r="L69" s="10"/>
      <c r="M69" s="47">
        <f>G69</f>
        <v>6000</v>
      </c>
      <c r="N69" s="48"/>
      <c r="O69"/>
      <c r="P69" s="4"/>
      <c r="Q69" s="45"/>
    </row>
    <row r="70" s="1" customFormat="1" ht="34" customHeight="1" spans="1:17">
      <c r="A70" s="58"/>
      <c r="B70" s="23"/>
      <c r="C70" s="9"/>
      <c r="D70" s="18"/>
      <c r="E70" s="9"/>
      <c r="F70" s="19" t="s">
        <v>30</v>
      </c>
      <c r="G70" s="15">
        <f>G68+G69</f>
        <v>37500</v>
      </c>
      <c r="H70" s="59"/>
      <c r="I70" s="46"/>
      <c r="J70" s="10"/>
      <c r="K70" s="10"/>
      <c r="L70" s="10"/>
      <c r="M70" s="47">
        <f>M68+M69</f>
        <v>37500</v>
      </c>
      <c r="N70" s="48"/>
      <c r="O70"/>
      <c r="P70" s="45">
        <v>26250</v>
      </c>
      <c r="Q70" s="45">
        <f>M70-P70</f>
        <v>11250</v>
      </c>
    </row>
    <row r="71" s="1" customFormat="1" ht="34" customHeight="1" spans="1:17">
      <c r="A71" s="11" t="s">
        <v>159</v>
      </c>
      <c r="B71" s="20">
        <v>25</v>
      </c>
      <c r="C71" s="9" t="s">
        <v>160</v>
      </c>
      <c r="D71" s="13" t="s">
        <v>161</v>
      </c>
      <c r="E71" s="9">
        <v>60</v>
      </c>
      <c r="F71" s="19" t="s">
        <v>21</v>
      </c>
      <c r="G71" s="15">
        <v>18900</v>
      </c>
      <c r="H71" s="16" t="s">
        <v>27</v>
      </c>
      <c r="I71" s="46" t="s">
        <v>134</v>
      </c>
      <c r="J71" s="76" t="s">
        <v>162</v>
      </c>
      <c r="K71" s="10" t="s">
        <v>25</v>
      </c>
      <c r="L71" s="10">
        <v>1800</v>
      </c>
      <c r="M71" s="47">
        <f>L71*10.5</f>
        <v>18900</v>
      </c>
      <c r="N71" s="48"/>
      <c r="O71"/>
      <c r="P71" s="4"/>
      <c r="Q71" s="45"/>
    </row>
    <row r="72" s="1" customFormat="1" ht="34" customHeight="1" spans="1:17">
      <c r="A72" s="17"/>
      <c r="B72" s="20"/>
      <c r="C72" s="9"/>
      <c r="D72" s="13"/>
      <c r="E72" s="9"/>
      <c r="F72" s="19" t="s">
        <v>26</v>
      </c>
      <c r="G72" s="15">
        <v>3500</v>
      </c>
      <c r="H72" s="16" t="s">
        <v>27</v>
      </c>
      <c r="I72" s="46" t="s">
        <v>163</v>
      </c>
      <c r="J72" s="76" t="s">
        <v>164</v>
      </c>
      <c r="K72" s="10"/>
      <c r="L72" s="10"/>
      <c r="M72" s="47">
        <f>G72</f>
        <v>3500</v>
      </c>
      <c r="N72" s="48"/>
      <c r="O72"/>
      <c r="P72" s="4"/>
      <c r="Q72" s="45"/>
    </row>
    <row r="73" s="1" customFormat="1" ht="34" customHeight="1" spans="1:17">
      <c r="A73" s="58"/>
      <c r="B73" s="23"/>
      <c r="C73" s="9"/>
      <c r="D73" s="18"/>
      <c r="E73" s="9"/>
      <c r="F73" s="19" t="s">
        <v>30</v>
      </c>
      <c r="G73" s="15">
        <f>G71+G72</f>
        <v>22400</v>
      </c>
      <c r="H73" s="59"/>
      <c r="I73" s="46"/>
      <c r="J73" s="10"/>
      <c r="K73" s="10"/>
      <c r="L73" s="10"/>
      <c r="M73" s="47">
        <f>M71+M72</f>
        <v>22400</v>
      </c>
      <c r="N73" s="48"/>
      <c r="O73"/>
      <c r="P73" s="45">
        <v>15000</v>
      </c>
      <c r="Q73" s="45">
        <f>M73-P73</f>
        <v>7400</v>
      </c>
    </row>
    <row r="74" s="1" customFormat="1" ht="34" customHeight="1" spans="1:17">
      <c r="A74" s="11" t="s">
        <v>165</v>
      </c>
      <c r="B74" s="20">
        <v>26</v>
      </c>
      <c r="C74" s="9" t="s">
        <v>166</v>
      </c>
      <c r="D74" s="13" t="s">
        <v>167</v>
      </c>
      <c r="E74" s="9">
        <v>142</v>
      </c>
      <c r="F74" s="19" t="s">
        <v>21</v>
      </c>
      <c r="G74" s="15">
        <v>40950</v>
      </c>
      <c r="H74" s="16" t="s">
        <v>27</v>
      </c>
      <c r="I74" s="46" t="s">
        <v>168</v>
      </c>
      <c r="J74" s="76" t="s">
        <v>169</v>
      </c>
      <c r="K74" s="10" t="s">
        <v>25</v>
      </c>
      <c r="L74" s="10">
        <v>3900</v>
      </c>
      <c r="M74" s="47">
        <f>L74*10.5</f>
        <v>40950</v>
      </c>
      <c r="N74" s="48"/>
      <c r="P74" s="45"/>
      <c r="Q74" s="45"/>
    </row>
    <row r="75" s="1" customFormat="1" ht="34" customHeight="1" spans="1:17">
      <c r="A75" s="17"/>
      <c r="B75" s="20"/>
      <c r="C75" s="9"/>
      <c r="D75" s="13"/>
      <c r="E75" s="9"/>
      <c r="F75" s="19" t="s">
        <v>26</v>
      </c>
      <c r="G75" s="15">
        <v>7500</v>
      </c>
      <c r="H75" s="16" t="s">
        <v>27</v>
      </c>
      <c r="I75" s="46" t="s">
        <v>124</v>
      </c>
      <c r="J75" s="76" t="s">
        <v>170</v>
      </c>
      <c r="K75" s="10"/>
      <c r="L75" s="10"/>
      <c r="M75" s="47">
        <f>G75</f>
        <v>7500</v>
      </c>
      <c r="N75" s="48"/>
      <c r="P75" s="45"/>
      <c r="Q75" s="45"/>
    </row>
    <row r="76" s="1" customFormat="1" ht="34" customHeight="1" spans="1:17">
      <c r="A76" s="58"/>
      <c r="B76" s="23"/>
      <c r="C76" s="9"/>
      <c r="D76" s="18"/>
      <c r="E76" s="9"/>
      <c r="F76" s="19" t="s">
        <v>30</v>
      </c>
      <c r="G76" s="15">
        <f>G74+G75</f>
        <v>48450</v>
      </c>
      <c r="H76" s="59"/>
      <c r="I76" s="46"/>
      <c r="J76" s="10"/>
      <c r="K76" s="10"/>
      <c r="L76" s="10"/>
      <c r="M76" s="47">
        <f>M74+M75</f>
        <v>48450</v>
      </c>
      <c r="N76" s="48"/>
      <c r="P76" s="45">
        <v>35500</v>
      </c>
      <c r="Q76" s="45">
        <f>M76-P76</f>
        <v>12950</v>
      </c>
    </row>
    <row r="77" s="1" customFormat="1" ht="34" customHeight="1" spans="1:17">
      <c r="A77" s="11" t="s">
        <v>171</v>
      </c>
      <c r="B77" s="20">
        <v>27</v>
      </c>
      <c r="C77" s="9" t="s">
        <v>172</v>
      </c>
      <c r="D77" s="13" t="s">
        <v>173</v>
      </c>
      <c r="E77" s="9">
        <v>111</v>
      </c>
      <c r="F77" s="19" t="s">
        <v>21</v>
      </c>
      <c r="G77" s="15">
        <v>34650</v>
      </c>
      <c r="H77" s="16" t="s">
        <v>27</v>
      </c>
      <c r="I77" s="46" t="s">
        <v>168</v>
      </c>
      <c r="J77" s="76" t="s">
        <v>174</v>
      </c>
      <c r="K77" s="10" t="s">
        <v>25</v>
      </c>
      <c r="L77" s="10">
        <v>3300</v>
      </c>
      <c r="M77" s="47">
        <f>L77*10.5</f>
        <v>34650</v>
      </c>
      <c r="N77" s="48"/>
      <c r="P77" s="45"/>
      <c r="Q77" s="45"/>
    </row>
    <row r="78" s="1" customFormat="1" ht="34" customHeight="1" spans="1:17">
      <c r="A78" s="17"/>
      <c r="B78" s="20"/>
      <c r="C78" s="9"/>
      <c r="D78" s="13"/>
      <c r="E78" s="9"/>
      <c r="F78" s="19" t="s">
        <v>26</v>
      </c>
      <c r="G78" s="15">
        <v>6050</v>
      </c>
      <c r="H78" s="16" t="s">
        <v>27</v>
      </c>
      <c r="I78" s="46" t="s">
        <v>42</v>
      </c>
      <c r="J78" s="76" t="s">
        <v>175</v>
      </c>
      <c r="K78" s="10"/>
      <c r="L78" s="10"/>
      <c r="M78" s="47">
        <f>G78</f>
        <v>6050</v>
      </c>
      <c r="N78" s="48"/>
      <c r="P78" s="45"/>
      <c r="Q78" s="45"/>
    </row>
    <row r="79" s="1" customFormat="1" ht="34" customHeight="1" spans="1:17">
      <c r="A79" s="58"/>
      <c r="B79" s="23"/>
      <c r="C79" s="9"/>
      <c r="D79" s="18"/>
      <c r="E79" s="9"/>
      <c r="F79" s="19" t="s">
        <v>30</v>
      </c>
      <c r="G79" s="15">
        <f>G77+G78</f>
        <v>40700</v>
      </c>
      <c r="H79" s="59"/>
      <c r="I79" s="46"/>
      <c r="J79" s="10"/>
      <c r="K79" s="10"/>
      <c r="L79" s="10"/>
      <c r="M79" s="47">
        <f>M77+M78</f>
        <v>40700</v>
      </c>
      <c r="N79" s="48"/>
      <c r="P79" s="45">
        <v>27750</v>
      </c>
      <c r="Q79" s="45">
        <f>M79-P79</f>
        <v>12950</v>
      </c>
    </row>
    <row r="80" s="1" customFormat="1" ht="34" customHeight="1" spans="1:17">
      <c r="A80" s="11" t="s">
        <v>176</v>
      </c>
      <c r="B80" s="20">
        <v>28</v>
      </c>
      <c r="C80" s="9" t="s">
        <v>177</v>
      </c>
      <c r="D80" s="13" t="s">
        <v>178</v>
      </c>
      <c r="E80" s="9">
        <v>82</v>
      </c>
      <c r="F80" s="19" t="s">
        <v>21</v>
      </c>
      <c r="G80" s="15">
        <v>25200</v>
      </c>
      <c r="H80" s="16" t="s">
        <v>27</v>
      </c>
      <c r="I80" s="46" t="s">
        <v>151</v>
      </c>
      <c r="J80" s="76" t="s">
        <v>179</v>
      </c>
      <c r="K80" s="10" t="s">
        <v>25</v>
      </c>
      <c r="L80" s="15">
        <v>2400</v>
      </c>
      <c r="M80" s="47">
        <f>L80*10.5</f>
        <v>25200</v>
      </c>
      <c r="N80" s="48"/>
      <c r="P80" s="45"/>
      <c r="Q80" s="45"/>
    </row>
    <row r="81" s="1" customFormat="1" ht="34" customHeight="1" spans="1:17">
      <c r="A81" s="17"/>
      <c r="B81" s="20"/>
      <c r="C81" s="9"/>
      <c r="D81" s="13"/>
      <c r="E81" s="9"/>
      <c r="F81" s="19" t="s">
        <v>26</v>
      </c>
      <c r="G81" s="15">
        <v>4500</v>
      </c>
      <c r="H81" s="16" t="s">
        <v>27</v>
      </c>
      <c r="I81" s="46" t="s">
        <v>42</v>
      </c>
      <c r="J81" s="76" t="s">
        <v>180</v>
      </c>
      <c r="K81" s="10"/>
      <c r="L81" s="15"/>
      <c r="M81" s="47">
        <f>G81</f>
        <v>4500</v>
      </c>
      <c r="N81" s="48"/>
      <c r="P81" s="45"/>
      <c r="Q81" s="45"/>
    </row>
    <row r="82" s="1" customFormat="1" ht="34" customHeight="1" spans="1:17">
      <c r="A82" s="58"/>
      <c r="B82" s="23"/>
      <c r="C82" s="9"/>
      <c r="D82" s="18"/>
      <c r="E82" s="9"/>
      <c r="F82" s="19" t="s">
        <v>30</v>
      </c>
      <c r="G82" s="15">
        <f>G80+G81</f>
        <v>29700</v>
      </c>
      <c r="H82" s="59"/>
      <c r="I82" s="46"/>
      <c r="J82" s="10"/>
      <c r="K82" s="10"/>
      <c r="L82" s="15"/>
      <c r="M82" s="47">
        <f>M80+M81</f>
        <v>29700</v>
      </c>
      <c r="N82" s="48"/>
      <c r="P82" s="45">
        <v>20500</v>
      </c>
      <c r="Q82" s="45">
        <f>M82-P82</f>
        <v>9200</v>
      </c>
    </row>
    <row r="83" s="1" customFormat="1" ht="34" customHeight="1" spans="1:17">
      <c r="A83" s="11" t="s">
        <v>181</v>
      </c>
      <c r="B83" s="20">
        <v>29</v>
      </c>
      <c r="C83" s="9" t="s">
        <v>182</v>
      </c>
      <c r="D83" s="13" t="s">
        <v>183</v>
      </c>
      <c r="E83" s="9">
        <v>54</v>
      </c>
      <c r="F83" s="19" t="s">
        <v>21</v>
      </c>
      <c r="G83" s="15">
        <v>15750</v>
      </c>
      <c r="H83" s="16" t="s">
        <v>27</v>
      </c>
      <c r="I83" s="46" t="s">
        <v>140</v>
      </c>
      <c r="J83" s="76" t="s">
        <v>184</v>
      </c>
      <c r="K83" s="10" t="s">
        <v>25</v>
      </c>
      <c r="L83" s="15">
        <v>1500</v>
      </c>
      <c r="M83" s="47">
        <f>L83*10.5</f>
        <v>15750</v>
      </c>
      <c r="N83" s="48"/>
      <c r="P83" s="45"/>
      <c r="Q83" s="45"/>
    </row>
    <row r="84" s="1" customFormat="1" ht="34" customHeight="1" spans="1:17">
      <c r="A84" s="17"/>
      <c r="B84" s="20"/>
      <c r="C84" s="9"/>
      <c r="D84" s="13"/>
      <c r="E84" s="9"/>
      <c r="F84" s="19" t="s">
        <v>26</v>
      </c>
      <c r="G84" s="15">
        <v>2800</v>
      </c>
      <c r="H84" s="16" t="s">
        <v>27</v>
      </c>
      <c r="I84" s="46" t="s">
        <v>35</v>
      </c>
      <c r="J84" s="76" t="s">
        <v>185</v>
      </c>
      <c r="K84" s="10"/>
      <c r="L84" s="15"/>
      <c r="M84" s="47">
        <f>G84</f>
        <v>2800</v>
      </c>
      <c r="N84" s="48"/>
      <c r="P84" s="45"/>
      <c r="Q84" s="45"/>
    </row>
    <row r="85" s="1" customFormat="1" ht="34" customHeight="1" spans="1:17">
      <c r="A85" s="58"/>
      <c r="B85" s="23"/>
      <c r="C85" s="9"/>
      <c r="D85" s="18"/>
      <c r="E85" s="9"/>
      <c r="F85" s="19" t="s">
        <v>30</v>
      </c>
      <c r="G85" s="15">
        <f>G83+G84</f>
        <v>18550</v>
      </c>
      <c r="H85" s="59"/>
      <c r="I85" s="46"/>
      <c r="J85" s="10"/>
      <c r="K85" s="10"/>
      <c r="L85" s="15"/>
      <c r="M85" s="47">
        <f>M83+M84</f>
        <v>18550</v>
      </c>
      <c r="N85" s="48"/>
      <c r="P85" s="45">
        <v>13500</v>
      </c>
      <c r="Q85" s="45">
        <f>M85-P85</f>
        <v>5050</v>
      </c>
    </row>
    <row r="86" s="1" customFormat="1" ht="34" customHeight="1" spans="1:17">
      <c r="A86" s="11" t="s">
        <v>186</v>
      </c>
      <c r="B86" s="20">
        <v>30</v>
      </c>
      <c r="C86" s="9" t="s">
        <v>187</v>
      </c>
      <c r="D86" s="13" t="s">
        <v>188</v>
      </c>
      <c r="E86" s="9">
        <v>80</v>
      </c>
      <c r="F86" s="19" t="s">
        <v>21</v>
      </c>
      <c r="G86" s="15">
        <v>25200</v>
      </c>
      <c r="H86" s="16" t="s">
        <v>27</v>
      </c>
      <c r="I86" s="46" t="s">
        <v>134</v>
      </c>
      <c r="J86" s="76" t="s">
        <v>189</v>
      </c>
      <c r="K86" s="10" t="s">
        <v>25</v>
      </c>
      <c r="L86" s="15">
        <v>2400</v>
      </c>
      <c r="M86" s="47">
        <f>L86*10.5</f>
        <v>25200</v>
      </c>
      <c r="N86" s="48"/>
      <c r="P86" s="45"/>
      <c r="Q86" s="45"/>
    </row>
    <row r="87" s="1" customFormat="1" ht="34" customHeight="1" spans="1:17">
      <c r="A87" s="17"/>
      <c r="B87" s="20"/>
      <c r="C87" s="9"/>
      <c r="D87" s="13"/>
      <c r="E87" s="9"/>
      <c r="F87" s="19" t="s">
        <v>26</v>
      </c>
      <c r="G87" s="15">
        <v>4500</v>
      </c>
      <c r="H87" s="16" t="s">
        <v>27</v>
      </c>
      <c r="I87" s="46" t="s">
        <v>28</v>
      </c>
      <c r="J87" s="76" t="s">
        <v>190</v>
      </c>
      <c r="K87" s="10"/>
      <c r="L87" s="15"/>
      <c r="M87" s="47">
        <v>4500</v>
      </c>
      <c r="N87" s="48"/>
      <c r="P87" s="45"/>
      <c r="Q87" s="45"/>
    </row>
    <row r="88" s="1" customFormat="1" ht="48" customHeight="1" spans="1:17">
      <c r="A88" s="58"/>
      <c r="B88" s="23"/>
      <c r="C88" s="9"/>
      <c r="D88" s="18"/>
      <c r="E88" s="9"/>
      <c r="F88" s="19" t="s">
        <v>30</v>
      </c>
      <c r="G88" s="15">
        <f>G86+G87</f>
        <v>29700</v>
      </c>
      <c r="H88" s="59"/>
      <c r="I88" s="46"/>
      <c r="J88" s="10"/>
      <c r="K88" s="10"/>
      <c r="L88" s="15"/>
      <c r="M88" s="47">
        <f>M86+M87</f>
        <v>29700</v>
      </c>
      <c r="N88" s="48"/>
      <c r="P88" s="45">
        <v>20000</v>
      </c>
      <c r="Q88" s="45">
        <f>M88-P88</f>
        <v>9700</v>
      </c>
    </row>
    <row r="89" s="1" customFormat="1" ht="41" customHeight="1" spans="1:17">
      <c r="A89" s="11" t="s">
        <v>191</v>
      </c>
      <c r="B89" s="20">
        <v>31</v>
      </c>
      <c r="C89" s="9" t="s">
        <v>192</v>
      </c>
      <c r="D89" s="13" t="s">
        <v>193</v>
      </c>
      <c r="E89" s="9">
        <v>500</v>
      </c>
      <c r="F89" s="19" t="s">
        <v>21</v>
      </c>
      <c r="G89" s="15">
        <v>157500</v>
      </c>
      <c r="H89" s="16" t="s">
        <v>27</v>
      </c>
      <c r="I89" s="46" t="s">
        <v>140</v>
      </c>
      <c r="J89" s="76" t="s">
        <v>194</v>
      </c>
      <c r="K89" s="10" t="s">
        <v>25</v>
      </c>
      <c r="L89" s="15">
        <v>15000</v>
      </c>
      <c r="M89" s="47">
        <f>L89*10.5</f>
        <v>157500</v>
      </c>
      <c r="N89" s="48"/>
      <c r="P89" s="45"/>
      <c r="Q89" s="45"/>
    </row>
    <row r="90" s="1" customFormat="1" ht="47" customHeight="1" spans="1:17">
      <c r="A90" s="17"/>
      <c r="B90" s="20"/>
      <c r="C90" s="9"/>
      <c r="D90" s="13"/>
      <c r="E90" s="9"/>
      <c r="F90" s="19" t="s">
        <v>26</v>
      </c>
      <c r="G90" s="15">
        <v>29000</v>
      </c>
      <c r="H90" s="16" t="s">
        <v>27</v>
      </c>
      <c r="I90" s="46" t="s">
        <v>35</v>
      </c>
      <c r="J90" s="76" t="s">
        <v>195</v>
      </c>
      <c r="K90" s="10"/>
      <c r="L90" s="15"/>
      <c r="M90" s="47">
        <f>G90</f>
        <v>29000</v>
      </c>
      <c r="N90" s="48"/>
      <c r="P90" s="45"/>
      <c r="Q90" s="45"/>
    </row>
    <row r="91" s="1" customFormat="1" ht="34" customHeight="1" spans="1:17">
      <c r="A91" s="58"/>
      <c r="B91" s="23"/>
      <c r="C91" s="9"/>
      <c r="D91" s="18"/>
      <c r="E91" s="9"/>
      <c r="F91" s="19" t="s">
        <v>30</v>
      </c>
      <c r="G91" s="15">
        <f>G89+G90</f>
        <v>186500</v>
      </c>
      <c r="H91" s="59"/>
      <c r="I91" s="46"/>
      <c r="J91" s="10"/>
      <c r="K91" s="10"/>
      <c r="L91" s="15"/>
      <c r="M91" s="47">
        <f>M89+M90</f>
        <v>186500</v>
      </c>
      <c r="N91" s="48"/>
      <c r="P91" s="45">
        <v>125000</v>
      </c>
      <c r="Q91" s="45">
        <f>M91-P91</f>
        <v>61500</v>
      </c>
    </row>
    <row r="92" s="1" customFormat="1" ht="34" customHeight="1" spans="1:17">
      <c r="A92" s="11" t="s">
        <v>196</v>
      </c>
      <c r="B92" s="20">
        <v>32</v>
      </c>
      <c r="C92" s="9" t="s">
        <v>197</v>
      </c>
      <c r="D92" s="13" t="s">
        <v>198</v>
      </c>
      <c r="E92" s="9">
        <v>166</v>
      </c>
      <c r="F92" s="19" t="s">
        <v>21</v>
      </c>
      <c r="G92" s="15">
        <v>52290</v>
      </c>
      <c r="H92" s="16" t="s">
        <v>27</v>
      </c>
      <c r="I92" s="46" t="s">
        <v>199</v>
      </c>
      <c r="J92" s="76" t="s">
        <v>200</v>
      </c>
      <c r="K92" s="10" t="s">
        <v>25</v>
      </c>
      <c r="L92" s="10">
        <v>4980</v>
      </c>
      <c r="M92" s="47">
        <f>L92*10.5</f>
        <v>52290</v>
      </c>
      <c r="N92" s="48"/>
      <c r="P92" s="45"/>
      <c r="Q92" s="45"/>
    </row>
    <row r="93" s="1" customFormat="1" ht="34" customHeight="1" spans="1:17">
      <c r="A93" s="17"/>
      <c r="B93" s="20"/>
      <c r="C93" s="9"/>
      <c r="D93" s="13"/>
      <c r="E93" s="9"/>
      <c r="F93" s="19" t="s">
        <v>26</v>
      </c>
      <c r="G93" s="15">
        <v>9000</v>
      </c>
      <c r="H93" s="16" t="s">
        <v>27</v>
      </c>
      <c r="I93" s="46" t="s">
        <v>28</v>
      </c>
      <c r="J93" s="76" t="s">
        <v>201</v>
      </c>
      <c r="K93" s="10"/>
      <c r="L93" s="10"/>
      <c r="M93" s="47">
        <f t="shared" ref="M93:M97" si="2">G93</f>
        <v>9000</v>
      </c>
      <c r="N93" s="48"/>
      <c r="P93" s="45"/>
      <c r="Q93" s="45"/>
    </row>
    <row r="94" s="1" customFormat="1" ht="34" customHeight="1" spans="1:17">
      <c r="A94" s="58"/>
      <c r="B94" s="23"/>
      <c r="C94" s="9"/>
      <c r="D94" s="18"/>
      <c r="E94" s="9"/>
      <c r="F94" s="19" t="s">
        <v>30</v>
      </c>
      <c r="G94" s="15">
        <f>G92+G93</f>
        <v>61290</v>
      </c>
      <c r="H94" s="59"/>
      <c r="I94" s="46"/>
      <c r="J94" s="10"/>
      <c r="K94" s="10"/>
      <c r="L94" s="10"/>
      <c r="M94" s="47">
        <f>M92+M93</f>
        <v>61290</v>
      </c>
      <c r="N94" s="48"/>
      <c r="P94" s="45">
        <v>41500</v>
      </c>
      <c r="Q94" s="45">
        <f>M94-P94</f>
        <v>19790</v>
      </c>
    </row>
    <row r="95" s="1" customFormat="1" ht="34" customHeight="1" spans="1:17">
      <c r="A95" s="11" t="s">
        <v>202</v>
      </c>
      <c r="B95" s="20">
        <v>33</v>
      </c>
      <c r="C95" s="9" t="s">
        <v>203</v>
      </c>
      <c r="D95" s="13" t="s">
        <v>204</v>
      </c>
      <c r="E95" s="9">
        <v>123</v>
      </c>
      <c r="F95" s="19" t="s">
        <v>21</v>
      </c>
      <c r="G95" s="15">
        <v>38745</v>
      </c>
      <c r="H95" s="16" t="s">
        <v>27</v>
      </c>
      <c r="I95" s="46" t="s">
        <v>168</v>
      </c>
      <c r="J95" s="76" t="s">
        <v>205</v>
      </c>
      <c r="K95" s="10" t="s">
        <v>25</v>
      </c>
      <c r="L95" s="10">
        <v>3690</v>
      </c>
      <c r="M95" s="47">
        <f>L95*10.5</f>
        <v>38745</v>
      </c>
      <c r="N95" s="48"/>
      <c r="P95" s="45"/>
      <c r="Q95" s="45"/>
    </row>
    <row r="96" s="1" customFormat="1" ht="34" customHeight="1" spans="1:17">
      <c r="A96" s="17"/>
      <c r="B96" s="20"/>
      <c r="C96" s="9"/>
      <c r="D96" s="13"/>
      <c r="E96" s="9"/>
      <c r="F96" s="19" t="s">
        <v>26</v>
      </c>
      <c r="G96" s="15">
        <v>6800</v>
      </c>
      <c r="H96" s="16" t="s">
        <v>27</v>
      </c>
      <c r="I96" s="46" t="s">
        <v>42</v>
      </c>
      <c r="J96" s="76" t="s">
        <v>206</v>
      </c>
      <c r="K96" s="10"/>
      <c r="L96" s="10"/>
      <c r="M96" s="47">
        <f t="shared" si="2"/>
        <v>6800</v>
      </c>
      <c r="N96" s="48"/>
      <c r="P96" s="45"/>
      <c r="Q96" s="45"/>
    </row>
    <row r="97" s="1" customFormat="1" ht="34" customHeight="1" spans="1:17">
      <c r="A97" s="58"/>
      <c r="B97" s="23"/>
      <c r="C97" s="9"/>
      <c r="D97" s="18"/>
      <c r="E97" s="9"/>
      <c r="F97" s="19" t="s">
        <v>30</v>
      </c>
      <c r="G97" s="15">
        <f>G95+G96</f>
        <v>45545</v>
      </c>
      <c r="H97" s="59"/>
      <c r="I97" s="46"/>
      <c r="J97" s="10"/>
      <c r="K97" s="10"/>
      <c r="L97" s="10"/>
      <c r="M97" s="47">
        <f t="shared" si="2"/>
        <v>45545</v>
      </c>
      <c r="N97" s="48"/>
      <c r="P97" s="45">
        <v>30750</v>
      </c>
      <c r="Q97" s="45">
        <f>M97-P97</f>
        <v>14795</v>
      </c>
    </row>
    <row r="98" ht="45" customHeight="1" spans="1:17">
      <c r="A98" s="72" t="s">
        <v>207</v>
      </c>
      <c r="B98" s="73"/>
      <c r="C98" s="73"/>
      <c r="D98" s="73"/>
      <c r="E98" s="74">
        <f>SUM(E2:E97)</f>
        <v>6840</v>
      </c>
      <c r="F98" s="75"/>
      <c r="G98" s="63">
        <f>G97+G94+G91+G88+G85+G82+G79+G76+G73+G70+G67+G64+G61+G58+G55++G52+G49+G46+G39+G36+G33+G30+G27+G24+G21+G18+G15+G12+G9+G6</f>
        <v>3545495</v>
      </c>
      <c r="H98" s="63"/>
      <c r="I98" s="63"/>
      <c r="J98" s="63"/>
      <c r="K98" s="63"/>
      <c r="L98" s="63"/>
      <c r="M98" s="63">
        <f>M97+M94+M91+M88+M85+M82+M79+M76+M73+M70+M67+M64+M61+M58+M55++M52+M49+M46+M39+M36+M33+M30+M27+M24+M21+M18+M15+M12+M9+M6</f>
        <v>3545495</v>
      </c>
      <c r="N98" s="64"/>
      <c r="O98" s="65"/>
      <c r="P98" s="66">
        <f>P97+P94+P91+P88+P85+P82+P79+P76+P73+P70+P67+P64+P61+P58+P55++P52+P49+P46+P39+P36+P33+P30+P27+P24+P21+P18+P15+P12+P9+P6</f>
        <v>1710000</v>
      </c>
      <c r="Q98" s="66">
        <f>Q97+Q94+Q91+Q88+Q85+Q82+Q79+Q76+Q73+Q70+Q67+Q64+Q61+Q58+Q55++Q52+Q49+Q46+Q39+Q36+Q33+Q30+Q27+Q24+Q21+Q18+Q15+Q12+Q9+Q6</f>
        <v>1835495</v>
      </c>
    </row>
  </sheetData>
  <mergeCells count="153">
    <mergeCell ref="A1:N1"/>
    <mergeCell ref="A2:F2"/>
    <mergeCell ref="A98:D98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</mergeCells>
  <printOptions horizontalCentered="1"/>
  <pageMargins left="0.393055555555556" right="0.393055555555556" top="0.590277777777778" bottom="0.393055555555556" header="0.432638888888889" footer="0.196527777777778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topLeftCell="A89" workbookViewId="0">
      <selection activeCell="T98" sqref="T97:T98"/>
    </sheetView>
  </sheetViews>
  <sheetFormatPr defaultColWidth="9" defaultRowHeight="33" customHeight="1"/>
  <cols>
    <col min="1" max="2" width="7.375" customWidth="1"/>
    <col min="3" max="3" width="11.625" customWidth="1"/>
    <col min="4" max="4" width="13.375" customWidth="1"/>
    <col min="5" max="5" width="8" customWidth="1"/>
    <col min="6" max="6" width="17.25" customWidth="1"/>
    <col min="7" max="7" width="14" style="3" customWidth="1"/>
    <col min="8" max="8" width="15.8833333333333" style="3" customWidth="1"/>
    <col min="9" max="9" width="12.25" hidden="1" customWidth="1"/>
    <col min="10" max="10" width="9.5" hidden="1" customWidth="1"/>
    <col min="11" max="11" width="10.25" hidden="1" customWidth="1"/>
    <col min="12" max="12" width="11.375" hidden="1" customWidth="1"/>
    <col min="13" max="13" width="15.25" style="4" hidden="1" customWidth="1"/>
    <col min="14" max="14" width="10.375" hidden="1" customWidth="1"/>
    <col min="15" max="15" width="7.875" customWidth="1"/>
    <col min="16" max="16" width="14.875" style="4" customWidth="1"/>
    <col min="17" max="17" width="14.875" style="4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customHeight="1" spans="1:17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 t="s">
        <v>1</v>
      </c>
      <c r="P2" s="43"/>
      <c r="Q2" s="43"/>
    </row>
    <row r="3" s="1" customFormat="1" ht="3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44" t="s">
        <v>14</v>
      </c>
      <c r="N3" s="8" t="s">
        <v>15</v>
      </c>
      <c r="P3" s="45" t="s">
        <v>16</v>
      </c>
      <c r="Q3" s="45" t="s">
        <v>17</v>
      </c>
    </row>
    <row r="4" s="1" customFormat="1" ht="34" customHeight="1" spans="1:17">
      <c r="A4" s="11" t="s">
        <v>18</v>
      </c>
      <c r="B4" s="12">
        <v>1</v>
      </c>
      <c r="C4" s="8" t="s">
        <v>19</v>
      </c>
      <c r="D4" s="9" t="s">
        <v>20</v>
      </c>
      <c r="E4" s="13">
        <v>60</v>
      </c>
      <c r="F4" s="14" t="s">
        <v>21</v>
      </c>
      <c r="G4" s="15">
        <v>18585</v>
      </c>
      <c r="H4" s="16" t="s">
        <v>22</v>
      </c>
      <c r="I4" s="46" t="s">
        <v>23</v>
      </c>
      <c r="J4" s="76" t="s">
        <v>24</v>
      </c>
      <c r="K4" s="10" t="s">
        <v>25</v>
      </c>
      <c r="L4" s="10">
        <v>1770</v>
      </c>
      <c r="M4" s="47">
        <v>18585</v>
      </c>
      <c r="N4" s="48"/>
      <c r="P4" s="45"/>
      <c r="Q4" s="45"/>
    </row>
    <row r="5" s="1" customFormat="1" ht="34" customHeight="1" spans="1:17">
      <c r="A5" s="17"/>
      <c r="B5" s="12"/>
      <c r="C5" s="8"/>
      <c r="D5" s="9"/>
      <c r="E5" s="13"/>
      <c r="F5" s="14" t="s">
        <v>26</v>
      </c>
      <c r="G5" s="15">
        <v>3500</v>
      </c>
      <c r="H5" s="16" t="s">
        <v>27</v>
      </c>
      <c r="I5" s="46" t="s">
        <v>28</v>
      </c>
      <c r="J5" s="76" t="s">
        <v>29</v>
      </c>
      <c r="K5" s="10"/>
      <c r="L5" s="10"/>
      <c r="M5" s="47">
        <v>3500</v>
      </c>
      <c r="N5" s="48"/>
      <c r="P5" s="45"/>
      <c r="Q5" s="45"/>
    </row>
    <row r="6" s="1" customFormat="1" ht="34" customHeight="1" spans="1:17">
      <c r="A6" s="17"/>
      <c r="B6" s="12"/>
      <c r="C6" s="8"/>
      <c r="D6" s="9"/>
      <c r="E6" s="18"/>
      <c r="F6" s="19" t="s">
        <v>30</v>
      </c>
      <c r="G6" s="15">
        <v>22085</v>
      </c>
      <c r="H6" s="16"/>
      <c r="I6" s="46"/>
      <c r="J6" s="10"/>
      <c r="K6" s="10"/>
      <c r="L6" s="10"/>
      <c r="M6" s="47">
        <v>22085</v>
      </c>
      <c r="N6" s="48"/>
      <c r="P6" s="45">
        <v>15000</v>
      </c>
      <c r="Q6" s="45">
        <v>7085</v>
      </c>
    </row>
    <row r="7" s="1" customFormat="1" ht="34" customHeight="1" spans="1:17">
      <c r="A7" s="8" t="s">
        <v>31</v>
      </c>
      <c r="B7" s="20">
        <v>2</v>
      </c>
      <c r="C7" s="13" t="s">
        <v>32</v>
      </c>
      <c r="D7" s="13" t="s">
        <v>33</v>
      </c>
      <c r="E7" s="13">
        <v>50</v>
      </c>
      <c r="F7" s="14" t="s">
        <v>21</v>
      </c>
      <c r="G7" s="21">
        <v>14175</v>
      </c>
      <c r="H7" s="16" t="s">
        <v>22</v>
      </c>
      <c r="I7" s="46" t="s">
        <v>34</v>
      </c>
      <c r="J7" s="8">
        <v>3944884</v>
      </c>
      <c r="K7" s="10" t="s">
        <v>25</v>
      </c>
      <c r="L7" s="8">
        <v>1350</v>
      </c>
      <c r="M7" s="47">
        <v>14175</v>
      </c>
      <c r="N7" s="48"/>
      <c r="P7" s="45"/>
      <c r="Q7" s="45"/>
    </row>
    <row r="8" s="1" customFormat="1" ht="34" customHeight="1" spans="1:17">
      <c r="A8" s="8"/>
      <c r="B8" s="20"/>
      <c r="C8" s="13"/>
      <c r="D8" s="13"/>
      <c r="E8" s="13"/>
      <c r="F8" s="14" t="s">
        <v>26</v>
      </c>
      <c r="G8" s="22">
        <v>3500</v>
      </c>
      <c r="H8" s="16" t="s">
        <v>27</v>
      </c>
      <c r="I8" s="46" t="s">
        <v>35</v>
      </c>
      <c r="J8" s="77" t="s">
        <v>36</v>
      </c>
      <c r="K8" s="10"/>
      <c r="L8" s="8"/>
      <c r="M8" s="47">
        <v>3500</v>
      </c>
      <c r="N8" s="48"/>
      <c r="P8" s="45"/>
      <c r="Q8" s="45"/>
    </row>
    <row r="9" s="1" customFormat="1" ht="34" customHeight="1" spans="1:17">
      <c r="A9" s="8"/>
      <c r="B9" s="23"/>
      <c r="C9" s="18"/>
      <c r="D9" s="18"/>
      <c r="E9" s="18"/>
      <c r="F9" s="19" t="s">
        <v>30</v>
      </c>
      <c r="G9" s="24">
        <v>17675</v>
      </c>
      <c r="H9" s="16"/>
      <c r="I9" s="49"/>
      <c r="J9" s="8"/>
      <c r="K9" s="8"/>
      <c r="L9" s="8"/>
      <c r="M9" s="47">
        <v>17675</v>
      </c>
      <c r="N9" s="48"/>
      <c r="P9" s="45">
        <v>12500</v>
      </c>
      <c r="Q9" s="45">
        <v>5175</v>
      </c>
    </row>
    <row r="10" s="1" customFormat="1" ht="34" customHeight="1" spans="1:17">
      <c r="A10" s="8" t="s">
        <v>37</v>
      </c>
      <c r="B10" s="12">
        <v>4</v>
      </c>
      <c r="C10" s="9" t="s">
        <v>38</v>
      </c>
      <c r="D10" s="9" t="s">
        <v>39</v>
      </c>
      <c r="E10" s="25">
        <v>50</v>
      </c>
      <c r="F10" s="19" t="s">
        <v>21</v>
      </c>
      <c r="G10" s="15">
        <v>15750</v>
      </c>
      <c r="H10" s="16" t="s">
        <v>22</v>
      </c>
      <c r="I10" s="10" t="s">
        <v>40</v>
      </c>
      <c r="J10" s="76" t="s">
        <v>41</v>
      </c>
      <c r="K10" s="10" t="s">
        <v>25</v>
      </c>
      <c r="L10" s="10">
        <v>1500</v>
      </c>
      <c r="M10" s="47">
        <v>15750</v>
      </c>
      <c r="N10" s="48"/>
      <c r="P10" s="45"/>
      <c r="Q10" s="45"/>
    </row>
    <row r="11" s="2" customFormat="1" ht="34" customHeight="1" spans="1:17">
      <c r="A11" s="26"/>
      <c r="B11" s="27"/>
      <c r="C11" s="28"/>
      <c r="D11" s="28"/>
      <c r="E11" s="29"/>
      <c r="F11" s="30" t="s">
        <v>26</v>
      </c>
      <c r="G11" s="31">
        <v>3000</v>
      </c>
      <c r="H11" s="32" t="s">
        <v>27</v>
      </c>
      <c r="I11" s="50" t="s">
        <v>42</v>
      </c>
      <c r="J11" s="78" t="s">
        <v>43</v>
      </c>
      <c r="K11" s="50"/>
      <c r="L11" s="50"/>
      <c r="M11" s="51">
        <v>3000</v>
      </c>
      <c r="N11" s="52"/>
      <c r="P11" s="53"/>
      <c r="Q11" s="53"/>
    </row>
    <row r="12" s="2" customFormat="1" ht="34" customHeight="1" spans="1:17">
      <c r="A12" s="26"/>
      <c r="B12" s="27"/>
      <c r="C12" s="28"/>
      <c r="D12" s="28"/>
      <c r="E12" s="33"/>
      <c r="F12" s="30" t="s">
        <v>30</v>
      </c>
      <c r="G12" s="31">
        <v>18750</v>
      </c>
      <c r="H12" s="32"/>
      <c r="I12" s="54"/>
      <c r="J12" s="50"/>
      <c r="K12" s="50"/>
      <c r="L12" s="50"/>
      <c r="M12" s="51">
        <v>18750</v>
      </c>
      <c r="N12" s="52"/>
      <c r="P12" s="53">
        <v>12500</v>
      </c>
      <c r="Q12" s="53">
        <v>6250</v>
      </c>
    </row>
    <row r="13" s="2" customFormat="1" ht="34" customHeight="1" spans="1:17">
      <c r="A13" s="34" t="s">
        <v>44</v>
      </c>
      <c r="B13" s="35">
        <v>5</v>
      </c>
      <c r="C13" s="28" t="s">
        <v>45</v>
      </c>
      <c r="D13" s="29" t="s">
        <v>46</v>
      </c>
      <c r="E13" s="28">
        <v>50</v>
      </c>
      <c r="F13" s="30" t="s">
        <v>21</v>
      </c>
      <c r="G13" s="31">
        <v>13230</v>
      </c>
      <c r="H13" s="32" t="s">
        <v>22</v>
      </c>
      <c r="I13" s="55" t="s">
        <v>47</v>
      </c>
      <c r="J13" s="78" t="s">
        <v>48</v>
      </c>
      <c r="K13" s="50" t="s">
        <v>25</v>
      </c>
      <c r="L13" s="50">
        <v>1260</v>
      </c>
      <c r="M13" s="51">
        <v>13230</v>
      </c>
      <c r="N13" s="52"/>
      <c r="P13" s="53"/>
      <c r="Q13" s="53"/>
    </row>
    <row r="14" s="2" customFormat="1" ht="34" customHeight="1" spans="1:17">
      <c r="A14" s="36"/>
      <c r="B14" s="35"/>
      <c r="C14" s="28"/>
      <c r="D14" s="29"/>
      <c r="E14" s="28"/>
      <c r="F14" s="30" t="s">
        <v>26</v>
      </c>
      <c r="G14" s="31">
        <v>3000</v>
      </c>
      <c r="H14" s="32" t="s">
        <v>27</v>
      </c>
      <c r="I14" s="55" t="s">
        <v>35</v>
      </c>
      <c r="J14" s="78" t="s">
        <v>49</v>
      </c>
      <c r="K14" s="50"/>
      <c r="L14" s="50"/>
      <c r="M14" s="51">
        <v>3000</v>
      </c>
      <c r="N14" s="52"/>
      <c r="P14" s="53"/>
      <c r="Q14" s="53"/>
    </row>
    <row r="15" s="2" customFormat="1" ht="34" customHeight="1" spans="1:17">
      <c r="A15" s="37"/>
      <c r="B15" s="38"/>
      <c r="C15" s="28"/>
      <c r="D15" s="33"/>
      <c r="E15" s="28"/>
      <c r="F15" s="30" t="s">
        <v>30</v>
      </c>
      <c r="G15" s="31">
        <v>16230</v>
      </c>
      <c r="H15" s="39"/>
      <c r="I15" s="55"/>
      <c r="J15" s="50"/>
      <c r="K15" s="50"/>
      <c r="L15" s="50"/>
      <c r="M15" s="51">
        <v>16230</v>
      </c>
      <c r="N15" s="52"/>
      <c r="P15" s="53">
        <v>12500</v>
      </c>
      <c r="Q15" s="53">
        <v>3730</v>
      </c>
    </row>
    <row r="16" s="2" customFormat="1" ht="34" customHeight="1" spans="1:17">
      <c r="A16" s="36" t="s">
        <v>50</v>
      </c>
      <c r="B16" s="35">
        <v>6</v>
      </c>
      <c r="C16" s="40" t="s">
        <v>51</v>
      </c>
      <c r="D16" s="40" t="s">
        <v>52</v>
      </c>
      <c r="E16" s="41">
        <v>220</v>
      </c>
      <c r="F16" s="30" t="s">
        <v>53</v>
      </c>
      <c r="G16" s="31">
        <v>91350</v>
      </c>
      <c r="H16" s="32" t="s">
        <v>22</v>
      </c>
      <c r="I16" s="55" t="s">
        <v>54</v>
      </c>
      <c r="J16" s="78" t="s">
        <v>55</v>
      </c>
      <c r="K16" s="50" t="s">
        <v>25</v>
      </c>
      <c r="L16" s="50">
        <v>8700</v>
      </c>
      <c r="M16" s="51">
        <v>91350</v>
      </c>
      <c r="N16" s="52"/>
      <c r="P16" s="53"/>
      <c r="Q16" s="53"/>
    </row>
    <row r="17" s="2" customFormat="1" ht="34" customHeight="1" spans="1:17">
      <c r="A17" s="36"/>
      <c r="B17" s="35"/>
      <c r="C17" s="40"/>
      <c r="D17" s="40"/>
      <c r="E17" s="41"/>
      <c r="F17" s="30" t="s">
        <v>26</v>
      </c>
      <c r="G17" s="31">
        <v>12500</v>
      </c>
      <c r="H17" s="32" t="s">
        <v>27</v>
      </c>
      <c r="I17" s="55" t="s">
        <v>28</v>
      </c>
      <c r="J17" s="78" t="s">
        <v>56</v>
      </c>
      <c r="K17" s="50"/>
      <c r="L17" s="50"/>
      <c r="M17" s="51">
        <v>12500</v>
      </c>
      <c r="N17" s="52"/>
      <c r="P17" s="53"/>
      <c r="Q17" s="53"/>
    </row>
    <row r="18" s="2" customFormat="1" ht="34" customHeight="1" spans="1:17">
      <c r="A18" s="37"/>
      <c r="B18" s="38"/>
      <c r="C18" s="42"/>
      <c r="D18" s="42"/>
      <c r="E18" s="41"/>
      <c r="F18" s="30" t="s">
        <v>30</v>
      </c>
      <c r="G18" s="31">
        <v>103850</v>
      </c>
      <c r="H18" s="39"/>
      <c r="I18" s="55"/>
      <c r="J18" s="50"/>
      <c r="K18" s="50"/>
      <c r="L18" s="50"/>
      <c r="M18" s="51">
        <v>103850</v>
      </c>
      <c r="N18" s="52"/>
      <c r="P18" s="53">
        <v>55000</v>
      </c>
      <c r="Q18" s="53">
        <v>48850</v>
      </c>
    </row>
    <row r="19" s="2" customFormat="1" ht="34" customHeight="1" spans="1:17">
      <c r="A19" s="34" t="s">
        <v>57</v>
      </c>
      <c r="B19" s="35">
        <v>7</v>
      </c>
      <c r="C19" s="28" t="s">
        <v>58</v>
      </c>
      <c r="D19" s="29" t="s">
        <v>59</v>
      </c>
      <c r="E19" s="28">
        <v>191</v>
      </c>
      <c r="F19" s="30" t="s">
        <v>21</v>
      </c>
      <c r="G19" s="31">
        <v>67725</v>
      </c>
      <c r="H19" s="32" t="s">
        <v>22</v>
      </c>
      <c r="I19" s="55" t="s">
        <v>60</v>
      </c>
      <c r="J19" s="78" t="s">
        <v>61</v>
      </c>
      <c r="K19" s="50" t="s">
        <v>25</v>
      </c>
      <c r="L19" s="50">
        <v>6450</v>
      </c>
      <c r="M19" s="51">
        <v>67725</v>
      </c>
      <c r="N19" s="52"/>
      <c r="P19" s="53"/>
      <c r="Q19" s="53"/>
    </row>
    <row r="20" s="2" customFormat="1" ht="34" customHeight="1" spans="1:17">
      <c r="A20" s="36"/>
      <c r="B20" s="35"/>
      <c r="C20" s="28"/>
      <c r="D20" s="29"/>
      <c r="E20" s="28"/>
      <c r="F20" s="30" t="s">
        <v>26</v>
      </c>
      <c r="G20" s="31">
        <v>13370</v>
      </c>
      <c r="H20" s="32" t="s">
        <v>27</v>
      </c>
      <c r="I20" s="55" t="s">
        <v>28</v>
      </c>
      <c r="J20" s="78" t="s">
        <v>62</v>
      </c>
      <c r="K20" s="50"/>
      <c r="L20" s="50"/>
      <c r="M20" s="51">
        <v>13370</v>
      </c>
      <c r="N20" s="52"/>
      <c r="P20" s="53"/>
      <c r="Q20" s="53"/>
    </row>
    <row r="21" s="2" customFormat="1" ht="34" customHeight="1" spans="1:17">
      <c r="A21" s="37"/>
      <c r="B21" s="38"/>
      <c r="C21" s="28"/>
      <c r="D21" s="33"/>
      <c r="E21" s="28"/>
      <c r="F21" s="30" t="s">
        <v>30</v>
      </c>
      <c r="G21" s="31">
        <v>81095</v>
      </c>
      <c r="H21" s="39"/>
      <c r="I21" s="55"/>
      <c r="J21" s="50"/>
      <c r="K21" s="50"/>
      <c r="L21" s="50"/>
      <c r="M21" s="51">
        <v>81095</v>
      </c>
      <c r="N21" s="52"/>
      <c r="P21" s="53">
        <v>47750</v>
      </c>
      <c r="Q21" s="53">
        <v>33345</v>
      </c>
    </row>
    <row r="22" s="2" customFormat="1" ht="34" customHeight="1" spans="1:17">
      <c r="A22" s="34" t="s">
        <v>63</v>
      </c>
      <c r="B22" s="35">
        <v>8</v>
      </c>
      <c r="C22" s="29" t="s">
        <v>64</v>
      </c>
      <c r="D22" s="29" t="s">
        <v>65</v>
      </c>
      <c r="E22" s="28">
        <v>190</v>
      </c>
      <c r="F22" s="30" t="s">
        <v>21</v>
      </c>
      <c r="G22" s="31">
        <v>47880</v>
      </c>
      <c r="H22" s="32" t="s">
        <v>22</v>
      </c>
      <c r="I22" s="55" t="s">
        <v>40</v>
      </c>
      <c r="J22" s="78" t="s">
        <v>66</v>
      </c>
      <c r="K22" s="50" t="s">
        <v>25</v>
      </c>
      <c r="L22" s="50">
        <v>4560</v>
      </c>
      <c r="M22" s="51">
        <v>47880</v>
      </c>
      <c r="N22" s="52"/>
      <c r="P22" s="53"/>
      <c r="Q22" s="53"/>
    </row>
    <row r="23" s="2" customFormat="1" ht="34" customHeight="1" spans="1:17">
      <c r="A23" s="36"/>
      <c r="B23" s="35"/>
      <c r="C23" s="29"/>
      <c r="D23" s="29"/>
      <c r="E23" s="28"/>
      <c r="F23" s="30" t="s">
        <v>26</v>
      </c>
      <c r="G23" s="31">
        <v>10500</v>
      </c>
      <c r="H23" s="32" t="s">
        <v>27</v>
      </c>
      <c r="I23" s="55" t="s">
        <v>28</v>
      </c>
      <c r="J23" s="78" t="s">
        <v>67</v>
      </c>
      <c r="K23" s="50"/>
      <c r="L23" s="50"/>
      <c r="M23" s="51">
        <v>10500</v>
      </c>
      <c r="N23" s="52"/>
      <c r="P23" s="53"/>
      <c r="Q23" s="53"/>
    </row>
    <row r="24" s="2" customFormat="1" ht="34" customHeight="1" spans="1:17">
      <c r="A24" s="37"/>
      <c r="B24" s="38"/>
      <c r="C24" s="33"/>
      <c r="D24" s="33"/>
      <c r="E24" s="28"/>
      <c r="F24" s="30" t="s">
        <v>30</v>
      </c>
      <c r="G24" s="31">
        <v>58380</v>
      </c>
      <c r="H24" s="39"/>
      <c r="I24" s="55"/>
      <c r="J24" s="50"/>
      <c r="K24" s="50"/>
      <c r="L24" s="50"/>
      <c r="M24" s="51">
        <v>58380</v>
      </c>
      <c r="N24" s="52"/>
      <c r="P24" s="53">
        <v>47500</v>
      </c>
      <c r="Q24" s="53">
        <v>10880</v>
      </c>
    </row>
    <row r="25" s="2" customFormat="1" ht="34" customHeight="1" spans="1:17">
      <c r="A25" s="34" t="s">
        <v>68</v>
      </c>
      <c r="B25" s="35">
        <v>9</v>
      </c>
      <c r="C25" s="28" t="s">
        <v>69</v>
      </c>
      <c r="D25" s="29" t="s">
        <v>70</v>
      </c>
      <c r="E25" s="28">
        <v>80</v>
      </c>
      <c r="F25" s="30" t="s">
        <v>21</v>
      </c>
      <c r="G25" s="31">
        <v>25200</v>
      </c>
      <c r="H25" s="32" t="s">
        <v>22</v>
      </c>
      <c r="I25" s="55" t="s">
        <v>71</v>
      </c>
      <c r="J25" s="78" t="s">
        <v>72</v>
      </c>
      <c r="K25" s="50" t="s">
        <v>25</v>
      </c>
      <c r="L25" s="50">
        <v>2400</v>
      </c>
      <c r="M25" s="51">
        <v>25200</v>
      </c>
      <c r="N25" s="52"/>
      <c r="P25" s="53"/>
      <c r="Q25" s="53"/>
    </row>
    <row r="26" s="2" customFormat="1" ht="34" customHeight="1" spans="1:17">
      <c r="A26" s="36"/>
      <c r="B26" s="35"/>
      <c r="C26" s="28"/>
      <c r="D26" s="29"/>
      <c r="E26" s="28"/>
      <c r="F26" s="30" t="s">
        <v>26</v>
      </c>
      <c r="G26" s="31">
        <v>4900</v>
      </c>
      <c r="H26" s="32" t="s">
        <v>27</v>
      </c>
      <c r="I26" s="55" t="s">
        <v>73</v>
      </c>
      <c r="J26" s="78" t="s">
        <v>74</v>
      </c>
      <c r="K26" s="50"/>
      <c r="L26" s="50"/>
      <c r="M26" s="51">
        <v>4900</v>
      </c>
      <c r="N26" s="52"/>
      <c r="P26" s="53"/>
      <c r="Q26" s="53"/>
    </row>
    <row r="27" s="2" customFormat="1" ht="34" customHeight="1" spans="1:17">
      <c r="A27" s="37"/>
      <c r="B27" s="38"/>
      <c r="C27" s="28"/>
      <c r="D27" s="33"/>
      <c r="E27" s="28"/>
      <c r="F27" s="30" t="s">
        <v>30</v>
      </c>
      <c r="G27" s="31">
        <v>30100</v>
      </c>
      <c r="H27" s="39"/>
      <c r="I27" s="55"/>
      <c r="J27" s="50"/>
      <c r="K27" s="50"/>
      <c r="L27" s="50"/>
      <c r="M27" s="51">
        <v>30100</v>
      </c>
      <c r="N27" s="52"/>
      <c r="P27" s="53">
        <v>20000</v>
      </c>
      <c r="Q27" s="53">
        <v>10100</v>
      </c>
    </row>
    <row r="28" s="2" customFormat="1" ht="34" customHeight="1" spans="1:17">
      <c r="A28" s="34" t="s">
        <v>75</v>
      </c>
      <c r="B28" s="35">
        <v>10</v>
      </c>
      <c r="C28" s="28" t="s">
        <v>76</v>
      </c>
      <c r="D28" s="29" t="s">
        <v>77</v>
      </c>
      <c r="E28" s="28">
        <v>54</v>
      </c>
      <c r="F28" s="30" t="s">
        <v>21</v>
      </c>
      <c r="G28" s="31">
        <v>18900</v>
      </c>
      <c r="H28" s="32" t="s">
        <v>22</v>
      </c>
      <c r="I28" s="55" t="s">
        <v>78</v>
      </c>
      <c r="J28" s="78" t="s">
        <v>79</v>
      </c>
      <c r="K28" s="50" t="s">
        <v>25</v>
      </c>
      <c r="L28" s="50">
        <v>1800</v>
      </c>
      <c r="M28" s="51">
        <v>18900</v>
      </c>
      <c r="N28" s="52"/>
      <c r="P28" s="53"/>
      <c r="Q28" s="53"/>
    </row>
    <row r="29" s="2" customFormat="1" ht="34" customHeight="1" spans="1:17">
      <c r="A29" s="36"/>
      <c r="B29" s="35"/>
      <c r="C29" s="28"/>
      <c r="D29" s="29"/>
      <c r="E29" s="28"/>
      <c r="F29" s="30" t="s">
        <v>26</v>
      </c>
      <c r="G29" s="31">
        <v>3250</v>
      </c>
      <c r="H29" s="32" t="s">
        <v>27</v>
      </c>
      <c r="I29" s="55" t="s">
        <v>73</v>
      </c>
      <c r="J29" s="78" t="s">
        <v>80</v>
      </c>
      <c r="K29" s="50"/>
      <c r="L29" s="50"/>
      <c r="M29" s="51">
        <v>3250</v>
      </c>
      <c r="N29" s="52"/>
      <c r="P29" s="53"/>
      <c r="Q29" s="53"/>
    </row>
    <row r="30" s="2" customFormat="1" ht="34" customHeight="1" spans="1:17">
      <c r="A30" s="37"/>
      <c r="B30" s="38"/>
      <c r="C30" s="28"/>
      <c r="D30" s="33"/>
      <c r="E30" s="28"/>
      <c r="F30" s="30" t="s">
        <v>30</v>
      </c>
      <c r="G30" s="31">
        <v>22150</v>
      </c>
      <c r="H30" s="39"/>
      <c r="I30" s="55"/>
      <c r="J30" s="50"/>
      <c r="K30" s="50"/>
      <c r="L30" s="50"/>
      <c r="M30" s="51">
        <v>22150</v>
      </c>
      <c r="N30" s="52"/>
      <c r="P30" s="53">
        <v>13500</v>
      </c>
      <c r="Q30" s="53">
        <v>8650</v>
      </c>
    </row>
    <row r="31" s="2" customFormat="1" ht="34" customHeight="1" spans="1:17">
      <c r="A31" s="34" t="s">
        <v>81</v>
      </c>
      <c r="B31" s="35">
        <v>11</v>
      </c>
      <c r="C31" s="28" t="s">
        <v>82</v>
      </c>
      <c r="D31" s="29" t="s">
        <v>83</v>
      </c>
      <c r="E31" s="28">
        <v>50</v>
      </c>
      <c r="F31" s="30" t="s">
        <v>53</v>
      </c>
      <c r="G31" s="31">
        <v>15750</v>
      </c>
      <c r="H31" s="32" t="s">
        <v>22</v>
      </c>
      <c r="I31" s="55" t="s">
        <v>84</v>
      </c>
      <c r="J31" s="78" t="s">
        <v>85</v>
      </c>
      <c r="K31" s="50" t="s">
        <v>25</v>
      </c>
      <c r="L31" s="50">
        <v>1500</v>
      </c>
      <c r="M31" s="51">
        <v>15750</v>
      </c>
      <c r="N31" s="52"/>
      <c r="P31" s="53"/>
      <c r="Q31" s="53"/>
    </row>
    <row r="32" s="2" customFormat="1" ht="34" customHeight="1" spans="1:17">
      <c r="A32" s="36"/>
      <c r="B32" s="35"/>
      <c r="C32" s="28"/>
      <c r="D32" s="29"/>
      <c r="E32" s="28"/>
      <c r="F32" s="30" t="s">
        <v>26</v>
      </c>
      <c r="G32" s="31">
        <v>3000</v>
      </c>
      <c r="H32" s="32" t="s">
        <v>27</v>
      </c>
      <c r="I32" s="55" t="s">
        <v>35</v>
      </c>
      <c r="J32" s="78" t="s">
        <v>86</v>
      </c>
      <c r="K32" s="50"/>
      <c r="L32" s="50"/>
      <c r="M32" s="51">
        <v>3000</v>
      </c>
      <c r="N32" s="52"/>
      <c r="P32" s="53"/>
      <c r="Q32" s="53"/>
    </row>
    <row r="33" s="2" customFormat="1" ht="34" customHeight="1" spans="1:17">
      <c r="A33" s="37"/>
      <c r="B33" s="38"/>
      <c r="C33" s="28"/>
      <c r="D33" s="33"/>
      <c r="E33" s="28"/>
      <c r="F33" s="30" t="s">
        <v>30</v>
      </c>
      <c r="G33" s="31">
        <v>18750</v>
      </c>
      <c r="H33" s="39"/>
      <c r="I33" s="55"/>
      <c r="J33" s="50"/>
      <c r="K33" s="50"/>
      <c r="L33" s="50"/>
      <c r="M33" s="51">
        <v>18750</v>
      </c>
      <c r="N33" s="52"/>
      <c r="P33" s="53">
        <v>12500</v>
      </c>
      <c r="Q33" s="53">
        <v>6250</v>
      </c>
    </row>
    <row r="34" s="2" customFormat="1" ht="34" customHeight="1" spans="1:17">
      <c r="A34" s="34" t="s">
        <v>87</v>
      </c>
      <c r="B34" s="35">
        <v>12</v>
      </c>
      <c r="C34" s="28" t="s">
        <v>88</v>
      </c>
      <c r="D34" s="29" t="s">
        <v>89</v>
      </c>
      <c r="E34" s="28">
        <v>140</v>
      </c>
      <c r="F34" s="30" t="s">
        <v>53</v>
      </c>
      <c r="G34" s="31">
        <v>44100</v>
      </c>
      <c r="H34" s="32" t="s">
        <v>22</v>
      </c>
      <c r="I34" s="55" t="s">
        <v>90</v>
      </c>
      <c r="J34" s="78" t="s">
        <v>91</v>
      </c>
      <c r="K34" s="50" t="s">
        <v>25</v>
      </c>
      <c r="L34" s="50">
        <v>4200</v>
      </c>
      <c r="M34" s="51">
        <v>44100</v>
      </c>
      <c r="N34" s="52"/>
      <c r="P34" s="53"/>
      <c r="Q34" s="53"/>
    </row>
    <row r="35" s="2" customFormat="1" ht="34" customHeight="1" spans="1:17">
      <c r="A35" s="36"/>
      <c r="B35" s="35"/>
      <c r="C35" s="28"/>
      <c r="D35" s="29"/>
      <c r="E35" s="28"/>
      <c r="F35" s="30" t="s">
        <v>26</v>
      </c>
      <c r="G35" s="31">
        <v>8000</v>
      </c>
      <c r="H35" s="32" t="s">
        <v>27</v>
      </c>
      <c r="I35" s="55" t="s">
        <v>35</v>
      </c>
      <c r="J35" s="78" t="s">
        <v>92</v>
      </c>
      <c r="K35" s="50"/>
      <c r="L35" s="50"/>
      <c r="M35" s="51">
        <v>8000</v>
      </c>
      <c r="N35" s="52"/>
      <c r="P35" s="53"/>
      <c r="Q35" s="53"/>
    </row>
    <row r="36" s="2" customFormat="1" ht="34" customHeight="1" spans="1:17">
      <c r="A36" s="37"/>
      <c r="B36" s="38"/>
      <c r="C36" s="28"/>
      <c r="D36" s="33"/>
      <c r="E36" s="28"/>
      <c r="F36" s="30" t="s">
        <v>30</v>
      </c>
      <c r="G36" s="31">
        <v>52100</v>
      </c>
      <c r="H36" s="39"/>
      <c r="I36" s="55"/>
      <c r="J36" s="50"/>
      <c r="K36" s="50"/>
      <c r="L36" s="50"/>
      <c r="M36" s="51">
        <v>52100</v>
      </c>
      <c r="N36" s="52"/>
      <c r="P36" s="53">
        <v>35000</v>
      </c>
      <c r="Q36" s="53">
        <v>17100</v>
      </c>
    </row>
    <row r="37" s="2" customFormat="1" ht="34" customHeight="1" spans="1:17">
      <c r="A37" s="34" t="s">
        <v>93</v>
      </c>
      <c r="B37" s="35">
        <v>13</v>
      </c>
      <c r="C37" s="28" t="s">
        <v>19</v>
      </c>
      <c r="D37" s="29" t="s">
        <v>94</v>
      </c>
      <c r="E37" s="28">
        <v>200</v>
      </c>
      <c r="F37" s="30" t="s">
        <v>21</v>
      </c>
      <c r="G37" s="31">
        <v>59220</v>
      </c>
      <c r="H37" s="32" t="s">
        <v>22</v>
      </c>
      <c r="I37" s="55" t="s">
        <v>95</v>
      </c>
      <c r="J37" s="78" t="s">
        <v>96</v>
      </c>
      <c r="K37" s="50" t="s">
        <v>25</v>
      </c>
      <c r="L37" s="50">
        <v>5640</v>
      </c>
      <c r="M37" s="51">
        <v>59220</v>
      </c>
      <c r="N37" s="52"/>
      <c r="P37" s="53"/>
      <c r="Q37" s="53"/>
    </row>
    <row r="38" s="2" customFormat="1" ht="34" customHeight="1" spans="1:17">
      <c r="A38" s="36"/>
      <c r="B38" s="35"/>
      <c r="C38" s="28"/>
      <c r="D38" s="29"/>
      <c r="E38" s="28"/>
      <c r="F38" s="30" t="s">
        <v>26</v>
      </c>
      <c r="G38" s="31">
        <v>11000</v>
      </c>
      <c r="H38" s="32" t="s">
        <v>27</v>
      </c>
      <c r="I38" s="55" t="s">
        <v>42</v>
      </c>
      <c r="J38" s="78" t="s">
        <v>97</v>
      </c>
      <c r="K38" s="50"/>
      <c r="L38" s="50"/>
      <c r="M38" s="51">
        <v>11000</v>
      </c>
      <c r="N38" s="52"/>
      <c r="P38" s="53"/>
      <c r="Q38" s="53"/>
    </row>
    <row r="39" s="2" customFormat="1" ht="34" customHeight="1" spans="1:17">
      <c r="A39" s="37"/>
      <c r="B39" s="38"/>
      <c r="C39" s="28"/>
      <c r="D39" s="33"/>
      <c r="E39" s="28"/>
      <c r="F39" s="30" t="s">
        <v>30</v>
      </c>
      <c r="G39" s="31">
        <v>70220</v>
      </c>
      <c r="H39" s="39"/>
      <c r="I39" s="55"/>
      <c r="J39" s="50"/>
      <c r="K39" s="50"/>
      <c r="L39" s="50"/>
      <c r="M39" s="51">
        <v>70220</v>
      </c>
      <c r="N39" s="52"/>
      <c r="P39" s="53">
        <v>50000</v>
      </c>
      <c r="Q39" s="53">
        <v>20220</v>
      </c>
    </row>
    <row r="40" s="2" customFormat="1" ht="34" customHeight="1" spans="1:17">
      <c r="A40" s="34" t="s">
        <v>98</v>
      </c>
      <c r="B40" s="40" t="s">
        <v>99</v>
      </c>
      <c r="C40" s="28" t="s">
        <v>100</v>
      </c>
      <c r="D40" s="29" t="s">
        <v>101</v>
      </c>
      <c r="E40" s="28">
        <v>2330</v>
      </c>
      <c r="F40" s="30" t="s">
        <v>21</v>
      </c>
      <c r="G40" s="31">
        <v>211050</v>
      </c>
      <c r="H40" s="32" t="s">
        <v>22</v>
      </c>
      <c r="I40" s="55" t="s">
        <v>102</v>
      </c>
      <c r="J40" s="78" t="s">
        <v>103</v>
      </c>
      <c r="K40" s="50" t="s">
        <v>104</v>
      </c>
      <c r="L40" s="50">
        <v>670</v>
      </c>
      <c r="M40" s="51">
        <v>211050</v>
      </c>
      <c r="N40" s="52"/>
      <c r="P40" s="53"/>
      <c r="Q40" s="53"/>
    </row>
    <row r="41" s="2" customFormat="1" ht="34" customHeight="1" spans="1:17">
      <c r="A41" s="36"/>
      <c r="B41" s="40"/>
      <c r="C41" s="28"/>
      <c r="D41" s="29"/>
      <c r="E41" s="28"/>
      <c r="F41" s="30" t="s">
        <v>21</v>
      </c>
      <c r="G41" s="31">
        <v>318150</v>
      </c>
      <c r="H41" s="32" t="s">
        <v>22</v>
      </c>
      <c r="I41" s="55" t="s">
        <v>105</v>
      </c>
      <c r="J41" s="78" t="s">
        <v>106</v>
      </c>
      <c r="K41" s="50" t="s">
        <v>104</v>
      </c>
      <c r="L41" s="50">
        <v>1010</v>
      </c>
      <c r="M41" s="51">
        <v>318150</v>
      </c>
      <c r="N41" s="52"/>
      <c r="P41" s="53"/>
      <c r="Q41" s="53"/>
    </row>
    <row r="42" s="2" customFormat="1" ht="34" customHeight="1" spans="1:17">
      <c r="A42" s="36"/>
      <c r="B42" s="40"/>
      <c r="C42" s="28"/>
      <c r="D42" s="29"/>
      <c r="E42" s="28"/>
      <c r="F42" s="30" t="s">
        <v>21</v>
      </c>
      <c r="G42" s="31">
        <v>204750</v>
      </c>
      <c r="H42" s="32" t="s">
        <v>22</v>
      </c>
      <c r="I42" s="55" t="s">
        <v>54</v>
      </c>
      <c r="J42" s="78" t="s">
        <v>107</v>
      </c>
      <c r="K42" s="50" t="s">
        <v>104</v>
      </c>
      <c r="L42" s="50">
        <v>650</v>
      </c>
      <c r="M42" s="51">
        <v>204750</v>
      </c>
      <c r="N42" s="52"/>
      <c r="P42" s="53"/>
      <c r="Q42" s="53"/>
    </row>
    <row r="43" s="2" customFormat="1" ht="34" customHeight="1" spans="1:17">
      <c r="A43" s="36"/>
      <c r="B43" s="40"/>
      <c r="C43" s="28"/>
      <c r="D43" s="29"/>
      <c r="E43" s="28"/>
      <c r="F43" s="30" t="s">
        <v>26</v>
      </c>
      <c r="G43" s="31">
        <v>37000</v>
      </c>
      <c r="H43" s="32" t="s">
        <v>27</v>
      </c>
      <c r="I43" s="55" t="s">
        <v>108</v>
      </c>
      <c r="J43" s="78" t="s">
        <v>109</v>
      </c>
      <c r="K43" s="50"/>
      <c r="L43" s="50"/>
      <c r="M43" s="51">
        <v>37000</v>
      </c>
      <c r="N43" s="52"/>
      <c r="P43" s="53"/>
      <c r="Q43" s="53"/>
    </row>
    <row r="44" s="2" customFormat="1" ht="34" customHeight="1" spans="1:17">
      <c r="A44" s="36"/>
      <c r="B44" s="40"/>
      <c r="C44" s="28"/>
      <c r="D44" s="29"/>
      <c r="E44" s="28"/>
      <c r="F44" s="30" t="s">
        <v>26</v>
      </c>
      <c r="G44" s="31">
        <v>38500</v>
      </c>
      <c r="H44" s="32" t="s">
        <v>27</v>
      </c>
      <c r="I44" s="55" t="s">
        <v>110</v>
      </c>
      <c r="J44" s="78" t="s">
        <v>111</v>
      </c>
      <c r="K44" s="50"/>
      <c r="L44" s="50"/>
      <c r="M44" s="51">
        <v>38500</v>
      </c>
      <c r="N44" s="52"/>
      <c r="P44" s="53"/>
      <c r="Q44" s="53"/>
    </row>
    <row r="45" s="2" customFormat="1" ht="34" customHeight="1" spans="1:17">
      <c r="A45" s="36"/>
      <c r="B45" s="40"/>
      <c r="C45" s="28"/>
      <c r="D45" s="29"/>
      <c r="E45" s="28"/>
      <c r="F45" s="30" t="s">
        <v>26</v>
      </c>
      <c r="G45" s="31">
        <v>36280</v>
      </c>
      <c r="H45" s="32" t="s">
        <v>27</v>
      </c>
      <c r="I45" s="55" t="s">
        <v>112</v>
      </c>
      <c r="J45" s="78" t="s">
        <v>113</v>
      </c>
      <c r="K45" s="50"/>
      <c r="L45" s="50"/>
      <c r="M45" s="51">
        <v>36280</v>
      </c>
      <c r="N45" s="52"/>
      <c r="P45" s="53"/>
      <c r="Q45" s="53"/>
    </row>
    <row r="46" s="2" customFormat="1" ht="34" customHeight="1" spans="1:17">
      <c r="A46" s="37"/>
      <c r="B46" s="42"/>
      <c r="C46" s="28"/>
      <c r="D46" s="33"/>
      <c r="E46" s="28"/>
      <c r="F46" s="30" t="s">
        <v>30</v>
      </c>
      <c r="G46" s="31">
        <v>1868500</v>
      </c>
      <c r="H46" s="39"/>
      <c r="I46" s="55"/>
      <c r="J46" s="50"/>
      <c r="K46" s="50"/>
      <c r="L46" s="50"/>
      <c r="M46" s="51">
        <v>1868500</v>
      </c>
      <c r="N46" s="52"/>
      <c r="P46" s="53">
        <v>582500</v>
      </c>
      <c r="Q46" s="53">
        <v>1286000</v>
      </c>
    </row>
    <row r="47" s="2" customFormat="1" ht="34" customHeight="1" spans="1:17">
      <c r="A47" s="34" t="s">
        <v>114</v>
      </c>
      <c r="B47" s="35">
        <v>16</v>
      </c>
      <c r="C47" s="28" t="s">
        <v>115</v>
      </c>
      <c r="D47" s="29" t="s">
        <v>116</v>
      </c>
      <c r="E47" s="28">
        <v>110</v>
      </c>
      <c r="F47" s="30" t="s">
        <v>21</v>
      </c>
      <c r="G47" s="31">
        <v>34650</v>
      </c>
      <c r="H47" s="32" t="s">
        <v>27</v>
      </c>
      <c r="I47" s="55" t="s">
        <v>117</v>
      </c>
      <c r="J47" s="78" t="s">
        <v>118</v>
      </c>
      <c r="K47" s="50" t="s">
        <v>25</v>
      </c>
      <c r="L47" s="50">
        <v>3300</v>
      </c>
      <c r="M47" s="51">
        <v>34650</v>
      </c>
      <c r="N47" s="52"/>
      <c r="P47" s="53"/>
      <c r="Q47" s="53"/>
    </row>
    <row r="48" s="2" customFormat="1" ht="34" customHeight="1" spans="1:17">
      <c r="A48" s="36"/>
      <c r="B48" s="35"/>
      <c r="C48" s="28"/>
      <c r="D48" s="29"/>
      <c r="E48" s="28"/>
      <c r="F48" s="30" t="s">
        <v>26</v>
      </c>
      <c r="G48" s="31">
        <v>5800</v>
      </c>
      <c r="H48" s="32" t="s">
        <v>27</v>
      </c>
      <c r="I48" s="55" t="s">
        <v>35</v>
      </c>
      <c r="J48" s="78" t="s">
        <v>119</v>
      </c>
      <c r="K48" s="50"/>
      <c r="L48" s="50"/>
      <c r="M48" s="51">
        <v>5800</v>
      </c>
      <c r="N48" s="52"/>
      <c r="P48" s="53"/>
      <c r="Q48" s="53"/>
    </row>
    <row r="49" s="2" customFormat="1" ht="34" customHeight="1" spans="1:17">
      <c r="A49" s="37"/>
      <c r="B49" s="38"/>
      <c r="C49" s="28"/>
      <c r="D49" s="33"/>
      <c r="E49" s="28"/>
      <c r="F49" s="30" t="s">
        <v>30</v>
      </c>
      <c r="G49" s="31">
        <v>40450</v>
      </c>
      <c r="H49" s="39"/>
      <c r="I49" s="55"/>
      <c r="J49" s="50"/>
      <c r="K49" s="50"/>
      <c r="L49" s="50"/>
      <c r="M49" s="51">
        <v>40450</v>
      </c>
      <c r="N49" s="52"/>
      <c r="P49" s="53">
        <v>27500</v>
      </c>
      <c r="Q49" s="53">
        <v>12950</v>
      </c>
    </row>
    <row r="50" s="2" customFormat="1" ht="34" customHeight="1" spans="1:17">
      <c r="A50" s="34" t="s">
        <v>120</v>
      </c>
      <c r="B50" s="35">
        <v>18</v>
      </c>
      <c r="C50" s="28" t="s">
        <v>121</v>
      </c>
      <c r="D50" s="29" t="s">
        <v>122</v>
      </c>
      <c r="E50" s="28">
        <v>840</v>
      </c>
      <c r="F50" s="30" t="s">
        <v>21</v>
      </c>
      <c r="G50" s="31">
        <v>264600</v>
      </c>
      <c r="H50" s="32" t="s">
        <v>22</v>
      </c>
      <c r="I50" s="55" t="s">
        <v>95</v>
      </c>
      <c r="J50" s="78" t="s">
        <v>123</v>
      </c>
      <c r="K50" s="50" t="s">
        <v>25</v>
      </c>
      <c r="L50" s="50">
        <v>25200</v>
      </c>
      <c r="M50" s="51">
        <v>264600</v>
      </c>
      <c r="N50" s="52"/>
      <c r="P50" s="53"/>
      <c r="Q50" s="53"/>
    </row>
    <row r="51" s="2" customFormat="1" ht="34" customHeight="1" spans="1:17">
      <c r="A51" s="36"/>
      <c r="B51" s="35"/>
      <c r="C51" s="28"/>
      <c r="D51" s="29"/>
      <c r="E51" s="28"/>
      <c r="F51" s="30" t="s">
        <v>26</v>
      </c>
      <c r="G51" s="31">
        <v>51000</v>
      </c>
      <c r="H51" s="32" t="s">
        <v>27</v>
      </c>
      <c r="I51" s="55" t="s">
        <v>124</v>
      </c>
      <c r="J51" s="78" t="s">
        <v>125</v>
      </c>
      <c r="K51" s="50"/>
      <c r="L51" s="50"/>
      <c r="M51" s="51">
        <v>51000</v>
      </c>
      <c r="N51" s="52"/>
      <c r="P51" s="53"/>
      <c r="Q51" s="53"/>
    </row>
    <row r="52" s="2" customFormat="1" ht="34" customHeight="1" spans="1:17">
      <c r="A52" s="37"/>
      <c r="B52" s="38"/>
      <c r="C52" s="28"/>
      <c r="D52" s="33"/>
      <c r="E52" s="28"/>
      <c r="F52" s="30" t="s">
        <v>30</v>
      </c>
      <c r="G52" s="31">
        <v>315600</v>
      </c>
      <c r="H52" s="39"/>
      <c r="I52" s="55"/>
      <c r="J52" s="50"/>
      <c r="K52" s="50"/>
      <c r="L52" s="50"/>
      <c r="M52" s="51">
        <v>315600</v>
      </c>
      <c r="N52" s="52"/>
      <c r="P52" s="53">
        <v>210000</v>
      </c>
      <c r="Q52" s="53">
        <v>105600</v>
      </c>
    </row>
    <row r="53" s="2" customFormat="1" ht="34" customHeight="1" spans="1:17">
      <c r="A53" s="34" t="s">
        <v>126</v>
      </c>
      <c r="B53" s="35">
        <v>19</v>
      </c>
      <c r="C53" s="28" t="s">
        <v>127</v>
      </c>
      <c r="D53" s="29" t="s">
        <v>128</v>
      </c>
      <c r="E53" s="28">
        <v>130</v>
      </c>
      <c r="F53" s="30" t="s">
        <v>21</v>
      </c>
      <c r="G53" s="31">
        <v>40950</v>
      </c>
      <c r="H53" s="32" t="s">
        <v>22</v>
      </c>
      <c r="I53" s="55" t="s">
        <v>60</v>
      </c>
      <c r="J53" s="78" t="s">
        <v>129</v>
      </c>
      <c r="K53" s="50" t="s">
        <v>25</v>
      </c>
      <c r="L53" s="50">
        <v>3900</v>
      </c>
      <c r="M53" s="51">
        <v>40950</v>
      </c>
      <c r="N53" s="52"/>
      <c r="P53" s="53"/>
      <c r="Q53" s="53"/>
    </row>
    <row r="54" s="2" customFormat="1" ht="34" customHeight="1" spans="1:17">
      <c r="A54" s="36"/>
      <c r="B54" s="35"/>
      <c r="C54" s="28"/>
      <c r="D54" s="29"/>
      <c r="E54" s="28"/>
      <c r="F54" s="30" t="s">
        <v>26</v>
      </c>
      <c r="G54" s="31">
        <v>8000</v>
      </c>
      <c r="H54" s="32" t="s">
        <v>27</v>
      </c>
      <c r="I54" s="55" t="s">
        <v>28</v>
      </c>
      <c r="J54" s="78" t="s">
        <v>130</v>
      </c>
      <c r="K54" s="50"/>
      <c r="L54" s="50"/>
      <c r="M54" s="51">
        <v>8000</v>
      </c>
      <c r="N54" s="52"/>
      <c r="P54" s="53"/>
      <c r="Q54" s="53"/>
    </row>
    <row r="55" s="2" customFormat="1" ht="34" customHeight="1" spans="1:17">
      <c r="A55" s="37"/>
      <c r="B55" s="38"/>
      <c r="C55" s="28"/>
      <c r="D55" s="33"/>
      <c r="E55" s="28"/>
      <c r="F55" s="30" t="s">
        <v>30</v>
      </c>
      <c r="G55" s="31">
        <v>48950</v>
      </c>
      <c r="H55" s="39"/>
      <c r="I55" s="55"/>
      <c r="J55" s="50"/>
      <c r="K55" s="50"/>
      <c r="L55" s="50"/>
      <c r="M55" s="51">
        <v>48950</v>
      </c>
      <c r="N55" s="52"/>
      <c r="P55" s="53">
        <v>32500</v>
      </c>
      <c r="Q55" s="53">
        <v>16450</v>
      </c>
    </row>
    <row r="56" s="2" customFormat="1" ht="34" customHeight="1" spans="1:17">
      <c r="A56" s="34" t="s">
        <v>131</v>
      </c>
      <c r="B56" s="35">
        <v>20</v>
      </c>
      <c r="C56" s="28" t="s">
        <v>132</v>
      </c>
      <c r="D56" s="29" t="s">
        <v>133</v>
      </c>
      <c r="E56" s="28">
        <v>70</v>
      </c>
      <c r="F56" s="30" t="s">
        <v>21</v>
      </c>
      <c r="G56" s="31">
        <v>22050</v>
      </c>
      <c r="H56" s="32" t="s">
        <v>27</v>
      </c>
      <c r="I56" s="55" t="s">
        <v>134</v>
      </c>
      <c r="J56" s="78" t="s">
        <v>135</v>
      </c>
      <c r="K56" s="50" t="s">
        <v>25</v>
      </c>
      <c r="L56" s="50">
        <v>2100</v>
      </c>
      <c r="M56" s="51">
        <v>22050</v>
      </c>
      <c r="N56" s="52"/>
      <c r="P56" s="53"/>
      <c r="Q56" s="53"/>
    </row>
    <row r="57" s="2" customFormat="1" ht="34" customHeight="1" spans="1:17">
      <c r="A57" s="36"/>
      <c r="B57" s="35"/>
      <c r="C57" s="28"/>
      <c r="D57" s="29"/>
      <c r="E57" s="28"/>
      <c r="F57" s="30" t="s">
        <v>26</v>
      </c>
      <c r="G57" s="31">
        <v>4100</v>
      </c>
      <c r="H57" s="32" t="s">
        <v>27</v>
      </c>
      <c r="I57" s="55" t="s">
        <v>28</v>
      </c>
      <c r="J57" s="78" t="s">
        <v>136</v>
      </c>
      <c r="K57" s="50"/>
      <c r="L57" s="50"/>
      <c r="M57" s="51">
        <v>4100</v>
      </c>
      <c r="N57" s="52"/>
      <c r="P57" s="53"/>
      <c r="Q57" s="53"/>
    </row>
    <row r="58" s="2" customFormat="1" ht="34" customHeight="1" spans="1:17">
      <c r="A58" s="37"/>
      <c r="B58" s="38"/>
      <c r="C58" s="28"/>
      <c r="D58" s="33"/>
      <c r="E58" s="28"/>
      <c r="F58" s="30" t="s">
        <v>30</v>
      </c>
      <c r="G58" s="31">
        <v>26150</v>
      </c>
      <c r="H58" s="39"/>
      <c r="I58" s="55"/>
      <c r="J58" s="50"/>
      <c r="K58" s="50"/>
      <c r="L58" s="50"/>
      <c r="M58" s="51">
        <v>26150</v>
      </c>
      <c r="N58" s="52"/>
      <c r="P58" s="53">
        <v>17500</v>
      </c>
      <c r="Q58" s="53">
        <v>8650</v>
      </c>
    </row>
    <row r="59" s="2" customFormat="1" ht="34" customHeight="1" spans="1:17">
      <c r="A59" s="34" t="s">
        <v>137</v>
      </c>
      <c r="B59" s="35">
        <v>21</v>
      </c>
      <c r="C59" s="28" t="s">
        <v>138</v>
      </c>
      <c r="D59" s="29" t="s">
        <v>139</v>
      </c>
      <c r="E59" s="28">
        <v>359</v>
      </c>
      <c r="F59" s="30" t="s">
        <v>21</v>
      </c>
      <c r="G59" s="31">
        <v>105525</v>
      </c>
      <c r="H59" s="32" t="s">
        <v>27</v>
      </c>
      <c r="I59" s="55" t="s">
        <v>140</v>
      </c>
      <c r="J59" s="78" t="s">
        <v>141</v>
      </c>
      <c r="K59" s="50" t="s">
        <v>25</v>
      </c>
      <c r="L59" s="50">
        <v>10050</v>
      </c>
      <c r="M59" s="51">
        <v>105525</v>
      </c>
      <c r="N59" s="52"/>
      <c r="O59" s="56"/>
      <c r="P59" s="57"/>
      <c r="Q59" s="53"/>
    </row>
    <row r="60" s="2" customFormat="1" ht="34" customHeight="1" spans="1:17">
      <c r="A60" s="36"/>
      <c r="B60" s="35"/>
      <c r="C60" s="28"/>
      <c r="D60" s="29"/>
      <c r="E60" s="28"/>
      <c r="F60" s="30" t="s">
        <v>26</v>
      </c>
      <c r="G60" s="31">
        <v>19500</v>
      </c>
      <c r="H60" s="32" t="s">
        <v>27</v>
      </c>
      <c r="I60" s="55" t="s">
        <v>35</v>
      </c>
      <c r="J60" s="78" t="s">
        <v>142</v>
      </c>
      <c r="K60" s="50"/>
      <c r="L60" s="50"/>
      <c r="M60" s="51">
        <v>19500</v>
      </c>
      <c r="N60" s="52"/>
      <c r="O60" s="56"/>
      <c r="P60" s="57"/>
      <c r="Q60" s="53"/>
    </row>
    <row r="61" s="2" customFormat="1" ht="34" customHeight="1" spans="1:17">
      <c r="A61" s="37"/>
      <c r="B61" s="38"/>
      <c r="C61" s="28"/>
      <c r="D61" s="33"/>
      <c r="E61" s="28"/>
      <c r="F61" s="30" t="s">
        <v>30</v>
      </c>
      <c r="G61" s="31">
        <v>125025</v>
      </c>
      <c r="H61" s="39"/>
      <c r="I61" s="55"/>
      <c r="J61" s="50"/>
      <c r="K61" s="50"/>
      <c r="L61" s="50"/>
      <c r="M61" s="51">
        <v>125025</v>
      </c>
      <c r="N61" s="52"/>
      <c r="O61" s="56"/>
      <c r="P61" s="53">
        <v>89750</v>
      </c>
      <c r="Q61" s="53">
        <v>35275</v>
      </c>
    </row>
    <row r="62" s="2" customFormat="1" ht="34" customHeight="1" spans="1:17">
      <c r="A62" s="34" t="s">
        <v>143</v>
      </c>
      <c r="B62" s="35">
        <v>22</v>
      </c>
      <c r="C62" s="28" t="s">
        <v>144</v>
      </c>
      <c r="D62" s="29" t="s">
        <v>145</v>
      </c>
      <c r="E62" s="28">
        <v>121</v>
      </c>
      <c r="F62" s="30" t="s">
        <v>21</v>
      </c>
      <c r="G62" s="31">
        <v>37800</v>
      </c>
      <c r="H62" s="32" t="s">
        <v>27</v>
      </c>
      <c r="I62" s="55" t="s">
        <v>140</v>
      </c>
      <c r="J62" s="78" t="s">
        <v>146</v>
      </c>
      <c r="K62" s="50" t="s">
        <v>25</v>
      </c>
      <c r="L62" s="50">
        <v>3600</v>
      </c>
      <c r="M62" s="51">
        <v>37800</v>
      </c>
      <c r="N62" s="52"/>
      <c r="O62" s="56"/>
      <c r="P62" s="57"/>
      <c r="Q62" s="53"/>
    </row>
    <row r="63" s="2" customFormat="1" ht="34" customHeight="1" spans="1:17">
      <c r="A63" s="36"/>
      <c r="B63" s="35"/>
      <c r="C63" s="28"/>
      <c r="D63" s="29"/>
      <c r="E63" s="28"/>
      <c r="F63" s="30" t="s">
        <v>26</v>
      </c>
      <c r="G63" s="31">
        <v>6600</v>
      </c>
      <c r="H63" s="32" t="s">
        <v>27</v>
      </c>
      <c r="I63" s="55" t="s">
        <v>124</v>
      </c>
      <c r="J63" s="78" t="s">
        <v>147</v>
      </c>
      <c r="K63" s="50"/>
      <c r="L63" s="50"/>
      <c r="M63" s="51">
        <v>6600</v>
      </c>
      <c r="N63" s="52"/>
      <c r="O63" s="56"/>
      <c r="P63" s="57"/>
      <c r="Q63" s="53"/>
    </row>
    <row r="64" s="2" customFormat="1" ht="34" customHeight="1" spans="1:17">
      <c r="A64" s="37"/>
      <c r="B64" s="38"/>
      <c r="C64" s="28"/>
      <c r="D64" s="33"/>
      <c r="E64" s="28"/>
      <c r="F64" s="30" t="s">
        <v>30</v>
      </c>
      <c r="G64" s="31">
        <v>44400</v>
      </c>
      <c r="H64" s="39"/>
      <c r="I64" s="55"/>
      <c r="J64" s="50"/>
      <c r="K64" s="50"/>
      <c r="L64" s="50"/>
      <c r="M64" s="51">
        <v>44400</v>
      </c>
      <c r="N64" s="52"/>
      <c r="O64" s="56"/>
      <c r="P64" s="53">
        <v>30250</v>
      </c>
      <c r="Q64" s="53">
        <v>14150</v>
      </c>
    </row>
    <row r="65" s="1" customFormat="1" ht="34" customHeight="1" spans="1:17">
      <c r="A65" s="11" t="s">
        <v>148</v>
      </c>
      <c r="B65" s="20">
        <v>23</v>
      </c>
      <c r="C65" s="9" t="s">
        <v>149</v>
      </c>
      <c r="D65" s="13" t="s">
        <v>150</v>
      </c>
      <c r="E65" s="9">
        <v>122</v>
      </c>
      <c r="F65" s="19" t="s">
        <v>21</v>
      </c>
      <c r="G65" s="15">
        <v>37800</v>
      </c>
      <c r="H65" s="16" t="s">
        <v>27</v>
      </c>
      <c r="I65" s="46" t="s">
        <v>151</v>
      </c>
      <c r="J65" s="76" t="s">
        <v>152</v>
      </c>
      <c r="K65" s="10" t="s">
        <v>25</v>
      </c>
      <c r="L65" s="10">
        <v>3600</v>
      </c>
      <c r="M65" s="47">
        <v>37800</v>
      </c>
      <c r="N65" s="48"/>
      <c r="O65"/>
      <c r="P65" s="4"/>
      <c r="Q65" s="45"/>
    </row>
    <row r="66" s="1" customFormat="1" ht="34" customHeight="1" spans="1:17">
      <c r="A66" s="17"/>
      <c r="B66" s="20"/>
      <c r="C66" s="9"/>
      <c r="D66" s="13"/>
      <c r="E66" s="9"/>
      <c r="F66" s="19" t="s">
        <v>26</v>
      </c>
      <c r="G66" s="15">
        <v>6900</v>
      </c>
      <c r="H66" s="16" t="s">
        <v>27</v>
      </c>
      <c r="I66" s="46" t="s">
        <v>42</v>
      </c>
      <c r="J66" s="76" t="s">
        <v>153</v>
      </c>
      <c r="K66" s="10"/>
      <c r="L66" s="10"/>
      <c r="M66" s="47">
        <v>6900</v>
      </c>
      <c r="N66" s="48"/>
      <c r="O66"/>
      <c r="P66" s="4"/>
      <c r="Q66" s="45"/>
    </row>
    <row r="67" s="1" customFormat="1" ht="34" customHeight="1" spans="1:17">
      <c r="A67" s="58"/>
      <c r="B67" s="23"/>
      <c r="C67" s="9"/>
      <c r="D67" s="18"/>
      <c r="E67" s="9"/>
      <c r="F67" s="19" t="s">
        <v>30</v>
      </c>
      <c r="G67" s="15">
        <v>44700</v>
      </c>
      <c r="H67" s="59"/>
      <c r="I67" s="46"/>
      <c r="J67" s="10"/>
      <c r="K67" s="10"/>
      <c r="L67" s="10"/>
      <c r="M67" s="47">
        <v>44700</v>
      </c>
      <c r="N67" s="48"/>
      <c r="O67"/>
      <c r="P67" s="45">
        <v>30500</v>
      </c>
      <c r="Q67" s="45">
        <v>14200</v>
      </c>
    </row>
    <row r="68" s="1" customFormat="1" ht="34" customHeight="1" spans="1:17">
      <c r="A68" s="11" t="s">
        <v>154</v>
      </c>
      <c r="B68" s="20">
        <v>24</v>
      </c>
      <c r="C68" s="9" t="s">
        <v>155</v>
      </c>
      <c r="D68" s="13" t="s">
        <v>156</v>
      </c>
      <c r="E68" s="9">
        <v>105</v>
      </c>
      <c r="F68" s="19" t="s">
        <v>21</v>
      </c>
      <c r="G68" s="15">
        <v>31500</v>
      </c>
      <c r="H68" s="16" t="s">
        <v>27</v>
      </c>
      <c r="I68" s="46" t="s">
        <v>151</v>
      </c>
      <c r="J68" s="76" t="s">
        <v>157</v>
      </c>
      <c r="K68" s="10" t="s">
        <v>25</v>
      </c>
      <c r="L68" s="10">
        <v>3000</v>
      </c>
      <c r="M68" s="47">
        <v>31500</v>
      </c>
      <c r="N68" s="48"/>
      <c r="O68"/>
      <c r="P68" s="4"/>
      <c r="Q68" s="45"/>
    </row>
    <row r="69" s="1" customFormat="1" ht="34" customHeight="1" spans="1:17">
      <c r="A69" s="17"/>
      <c r="B69" s="20"/>
      <c r="C69" s="9"/>
      <c r="D69" s="13"/>
      <c r="E69" s="9"/>
      <c r="F69" s="19" t="s">
        <v>26</v>
      </c>
      <c r="G69" s="15">
        <v>6000</v>
      </c>
      <c r="H69" s="16" t="s">
        <v>27</v>
      </c>
      <c r="I69" s="46" t="s">
        <v>42</v>
      </c>
      <c r="J69" s="76" t="s">
        <v>158</v>
      </c>
      <c r="K69" s="10"/>
      <c r="L69" s="10"/>
      <c r="M69" s="47">
        <v>6000</v>
      </c>
      <c r="N69" s="48"/>
      <c r="O69"/>
      <c r="P69" s="4"/>
      <c r="Q69" s="45"/>
    </row>
    <row r="70" s="1" customFormat="1" ht="34" customHeight="1" spans="1:17">
      <c r="A70" s="58"/>
      <c r="B70" s="23"/>
      <c r="C70" s="9"/>
      <c r="D70" s="18"/>
      <c r="E70" s="9"/>
      <c r="F70" s="19" t="s">
        <v>30</v>
      </c>
      <c r="G70" s="15">
        <v>37500</v>
      </c>
      <c r="H70" s="59"/>
      <c r="I70" s="46"/>
      <c r="J70" s="10"/>
      <c r="K70" s="10"/>
      <c r="L70" s="10"/>
      <c r="M70" s="47">
        <v>37500</v>
      </c>
      <c r="N70" s="48"/>
      <c r="O70"/>
      <c r="P70" s="45">
        <v>26250</v>
      </c>
      <c r="Q70" s="45">
        <v>11250</v>
      </c>
    </row>
    <row r="71" s="1" customFormat="1" ht="34" customHeight="1" spans="1:17">
      <c r="A71" s="11" t="s">
        <v>159</v>
      </c>
      <c r="B71" s="20">
        <v>25</v>
      </c>
      <c r="C71" s="9" t="s">
        <v>160</v>
      </c>
      <c r="D71" s="13" t="s">
        <v>161</v>
      </c>
      <c r="E71" s="9">
        <v>60</v>
      </c>
      <c r="F71" s="19" t="s">
        <v>21</v>
      </c>
      <c r="G71" s="15">
        <v>18900</v>
      </c>
      <c r="H71" s="16" t="s">
        <v>27</v>
      </c>
      <c r="I71" s="46" t="s">
        <v>163</v>
      </c>
      <c r="J71" s="76" t="s">
        <v>208</v>
      </c>
      <c r="K71" s="10" t="s">
        <v>25</v>
      </c>
      <c r="L71" s="10">
        <v>1800</v>
      </c>
      <c r="M71" s="47">
        <v>18900</v>
      </c>
      <c r="N71" s="48"/>
      <c r="O71"/>
      <c r="P71" s="4"/>
      <c r="Q71" s="45"/>
    </row>
    <row r="72" s="1" customFormat="1" ht="34" customHeight="1" spans="1:17">
      <c r="A72" s="17"/>
      <c r="B72" s="20"/>
      <c r="C72" s="9"/>
      <c r="D72" s="13"/>
      <c r="E72" s="9"/>
      <c r="F72" s="19" t="s">
        <v>26</v>
      </c>
      <c r="G72" s="15">
        <v>3500</v>
      </c>
      <c r="H72" s="16" t="s">
        <v>27</v>
      </c>
      <c r="I72" s="46" t="s">
        <v>163</v>
      </c>
      <c r="J72" s="76" t="s">
        <v>164</v>
      </c>
      <c r="K72" s="10"/>
      <c r="L72" s="10"/>
      <c r="M72" s="47">
        <v>3500</v>
      </c>
      <c r="N72" s="48"/>
      <c r="O72"/>
      <c r="P72" s="4"/>
      <c r="Q72" s="45"/>
    </row>
    <row r="73" s="1" customFormat="1" ht="34" customHeight="1" spans="1:17">
      <c r="A73" s="58"/>
      <c r="B73" s="23"/>
      <c r="C73" s="9"/>
      <c r="D73" s="18"/>
      <c r="E73" s="9"/>
      <c r="F73" s="19" t="s">
        <v>30</v>
      </c>
      <c r="G73" s="15">
        <v>22400</v>
      </c>
      <c r="H73" s="59"/>
      <c r="I73" s="46"/>
      <c r="J73" s="10"/>
      <c r="K73" s="10"/>
      <c r="L73" s="10"/>
      <c r="M73" s="47">
        <v>22400</v>
      </c>
      <c r="N73" s="48"/>
      <c r="O73"/>
      <c r="P73" s="45">
        <v>15000</v>
      </c>
      <c r="Q73" s="45">
        <v>7400</v>
      </c>
    </row>
    <row r="74" s="1" customFormat="1" ht="34" customHeight="1" spans="1:17">
      <c r="A74" s="11" t="s">
        <v>165</v>
      </c>
      <c r="B74" s="20">
        <v>26</v>
      </c>
      <c r="C74" s="9" t="s">
        <v>166</v>
      </c>
      <c r="D74" s="13" t="s">
        <v>167</v>
      </c>
      <c r="E74" s="9">
        <v>142</v>
      </c>
      <c r="F74" s="19" t="s">
        <v>21</v>
      </c>
      <c r="G74" s="15">
        <v>40950</v>
      </c>
      <c r="H74" s="16" t="s">
        <v>27</v>
      </c>
      <c r="I74" s="46" t="s">
        <v>168</v>
      </c>
      <c r="J74" s="76" t="s">
        <v>169</v>
      </c>
      <c r="K74" s="10" t="s">
        <v>25</v>
      </c>
      <c r="L74" s="10">
        <v>3900</v>
      </c>
      <c r="M74" s="47">
        <v>40950</v>
      </c>
      <c r="N74" s="48"/>
      <c r="P74" s="45"/>
      <c r="Q74" s="45"/>
    </row>
    <row r="75" s="1" customFormat="1" ht="34" customHeight="1" spans="1:17">
      <c r="A75" s="17"/>
      <c r="B75" s="20"/>
      <c r="C75" s="9"/>
      <c r="D75" s="13"/>
      <c r="E75" s="9"/>
      <c r="F75" s="19" t="s">
        <v>26</v>
      </c>
      <c r="G75" s="15">
        <v>7500</v>
      </c>
      <c r="H75" s="16" t="s">
        <v>27</v>
      </c>
      <c r="I75" s="46" t="s">
        <v>124</v>
      </c>
      <c r="J75" s="76" t="s">
        <v>170</v>
      </c>
      <c r="K75" s="10"/>
      <c r="L75" s="10"/>
      <c r="M75" s="47">
        <v>7500</v>
      </c>
      <c r="N75" s="48"/>
      <c r="P75" s="45"/>
      <c r="Q75" s="45"/>
    </row>
    <row r="76" s="1" customFormat="1" ht="34" customHeight="1" spans="1:17">
      <c r="A76" s="58"/>
      <c r="B76" s="23"/>
      <c r="C76" s="9"/>
      <c r="D76" s="18"/>
      <c r="E76" s="9"/>
      <c r="F76" s="19" t="s">
        <v>30</v>
      </c>
      <c r="G76" s="15">
        <v>48450</v>
      </c>
      <c r="H76" s="59"/>
      <c r="I76" s="46"/>
      <c r="J76" s="10"/>
      <c r="K76" s="10"/>
      <c r="L76" s="10"/>
      <c r="M76" s="47">
        <v>48450</v>
      </c>
      <c r="N76" s="48"/>
      <c r="P76" s="45">
        <v>35500</v>
      </c>
      <c r="Q76" s="45">
        <v>12950</v>
      </c>
    </row>
    <row r="77" s="1" customFormat="1" ht="34" customHeight="1" spans="1:17">
      <c r="A77" s="11" t="s">
        <v>171</v>
      </c>
      <c r="B77" s="20">
        <v>27</v>
      </c>
      <c r="C77" s="9" t="s">
        <v>172</v>
      </c>
      <c r="D77" s="13" t="s">
        <v>173</v>
      </c>
      <c r="E77" s="9">
        <v>111</v>
      </c>
      <c r="F77" s="19" t="s">
        <v>21</v>
      </c>
      <c r="G77" s="15">
        <v>34650</v>
      </c>
      <c r="H77" s="16" t="s">
        <v>27</v>
      </c>
      <c r="I77" s="46" t="s">
        <v>168</v>
      </c>
      <c r="J77" s="76" t="s">
        <v>174</v>
      </c>
      <c r="K77" s="10" t="s">
        <v>25</v>
      </c>
      <c r="L77" s="10">
        <v>3300</v>
      </c>
      <c r="M77" s="47">
        <v>34650</v>
      </c>
      <c r="N77" s="48"/>
      <c r="P77" s="45"/>
      <c r="Q77" s="45"/>
    </row>
    <row r="78" s="1" customFormat="1" ht="34" customHeight="1" spans="1:17">
      <c r="A78" s="17"/>
      <c r="B78" s="20"/>
      <c r="C78" s="9"/>
      <c r="D78" s="13"/>
      <c r="E78" s="9"/>
      <c r="F78" s="19" t="s">
        <v>26</v>
      </c>
      <c r="G78" s="15">
        <v>6050</v>
      </c>
      <c r="H78" s="16" t="s">
        <v>27</v>
      </c>
      <c r="I78" s="46" t="s">
        <v>42</v>
      </c>
      <c r="J78" s="76" t="s">
        <v>175</v>
      </c>
      <c r="K78" s="10"/>
      <c r="L78" s="10"/>
      <c r="M78" s="47">
        <v>6050</v>
      </c>
      <c r="N78" s="48"/>
      <c r="P78" s="45"/>
      <c r="Q78" s="45"/>
    </row>
    <row r="79" s="1" customFormat="1" ht="34" customHeight="1" spans="1:17">
      <c r="A79" s="58"/>
      <c r="B79" s="23"/>
      <c r="C79" s="9"/>
      <c r="D79" s="18"/>
      <c r="E79" s="9"/>
      <c r="F79" s="19" t="s">
        <v>30</v>
      </c>
      <c r="G79" s="15">
        <v>40700</v>
      </c>
      <c r="H79" s="59"/>
      <c r="I79" s="46"/>
      <c r="J79" s="10"/>
      <c r="K79" s="10"/>
      <c r="L79" s="10"/>
      <c r="M79" s="47">
        <v>40700</v>
      </c>
      <c r="N79" s="48"/>
      <c r="P79" s="45">
        <v>27750</v>
      </c>
      <c r="Q79" s="45">
        <v>12950</v>
      </c>
    </row>
    <row r="80" s="1" customFormat="1" ht="34" customHeight="1" spans="1:17">
      <c r="A80" s="11" t="s">
        <v>176</v>
      </c>
      <c r="B80" s="20">
        <v>28</v>
      </c>
      <c r="C80" s="9" t="s">
        <v>177</v>
      </c>
      <c r="D80" s="13" t="s">
        <v>178</v>
      </c>
      <c r="E80" s="9">
        <v>82</v>
      </c>
      <c r="F80" s="19" t="s">
        <v>21</v>
      </c>
      <c r="G80" s="15">
        <v>25200</v>
      </c>
      <c r="H80" s="16" t="s">
        <v>27</v>
      </c>
      <c r="I80" s="46" t="s">
        <v>151</v>
      </c>
      <c r="J80" s="76" t="s">
        <v>179</v>
      </c>
      <c r="K80" s="10" t="s">
        <v>25</v>
      </c>
      <c r="L80" s="15">
        <v>2400</v>
      </c>
      <c r="M80" s="47">
        <v>25200</v>
      </c>
      <c r="N80" s="48"/>
      <c r="P80" s="45"/>
      <c r="Q80" s="45"/>
    </row>
    <row r="81" s="1" customFormat="1" ht="34" customHeight="1" spans="1:17">
      <c r="A81" s="17"/>
      <c r="B81" s="20"/>
      <c r="C81" s="9"/>
      <c r="D81" s="13"/>
      <c r="E81" s="9"/>
      <c r="F81" s="19" t="s">
        <v>26</v>
      </c>
      <c r="G81" s="15">
        <v>4500</v>
      </c>
      <c r="H81" s="16" t="s">
        <v>27</v>
      </c>
      <c r="I81" s="46" t="s">
        <v>42</v>
      </c>
      <c r="J81" s="76" t="s">
        <v>180</v>
      </c>
      <c r="K81" s="10"/>
      <c r="L81" s="15"/>
      <c r="M81" s="47">
        <v>4500</v>
      </c>
      <c r="N81" s="48"/>
      <c r="P81" s="45"/>
      <c r="Q81" s="45"/>
    </row>
    <row r="82" s="1" customFormat="1" ht="34" customHeight="1" spans="1:17">
      <c r="A82" s="58"/>
      <c r="B82" s="23"/>
      <c r="C82" s="9"/>
      <c r="D82" s="18"/>
      <c r="E82" s="9"/>
      <c r="F82" s="19" t="s">
        <v>30</v>
      </c>
      <c r="G82" s="15">
        <v>29700</v>
      </c>
      <c r="H82" s="59"/>
      <c r="I82" s="46"/>
      <c r="J82" s="10"/>
      <c r="K82" s="10"/>
      <c r="L82" s="15"/>
      <c r="M82" s="47">
        <v>29700</v>
      </c>
      <c r="N82" s="48"/>
      <c r="P82" s="45">
        <v>20500</v>
      </c>
      <c r="Q82" s="45">
        <v>9200</v>
      </c>
    </row>
    <row r="83" s="1" customFormat="1" ht="34" customHeight="1" spans="1:17">
      <c r="A83" s="11" t="s">
        <v>181</v>
      </c>
      <c r="B83" s="20">
        <v>29</v>
      </c>
      <c r="C83" s="9" t="s">
        <v>182</v>
      </c>
      <c r="D83" s="13" t="s">
        <v>183</v>
      </c>
      <c r="E83" s="9">
        <v>54</v>
      </c>
      <c r="F83" s="19" t="s">
        <v>21</v>
      </c>
      <c r="G83" s="15">
        <v>15750</v>
      </c>
      <c r="H83" s="16" t="s">
        <v>27</v>
      </c>
      <c r="I83" s="46" t="s">
        <v>35</v>
      </c>
      <c r="J83" s="76" t="s">
        <v>209</v>
      </c>
      <c r="K83" s="10" t="s">
        <v>25</v>
      </c>
      <c r="L83" s="15">
        <v>1500</v>
      </c>
      <c r="M83" s="47">
        <v>15750</v>
      </c>
      <c r="N83" s="48"/>
      <c r="P83" s="45"/>
      <c r="Q83" s="45"/>
    </row>
    <row r="84" s="1" customFormat="1" ht="34" customHeight="1" spans="1:17">
      <c r="A84" s="17"/>
      <c r="B84" s="20"/>
      <c r="C84" s="9"/>
      <c r="D84" s="13"/>
      <c r="E84" s="9"/>
      <c r="F84" s="19" t="s">
        <v>26</v>
      </c>
      <c r="G84" s="15">
        <v>2800</v>
      </c>
      <c r="H84" s="16" t="s">
        <v>27</v>
      </c>
      <c r="I84" s="46" t="s">
        <v>35</v>
      </c>
      <c r="J84" s="76" t="s">
        <v>185</v>
      </c>
      <c r="K84" s="10"/>
      <c r="L84" s="15"/>
      <c r="M84" s="47">
        <v>2800</v>
      </c>
      <c r="N84" s="48"/>
      <c r="P84" s="45"/>
      <c r="Q84" s="45"/>
    </row>
    <row r="85" s="1" customFormat="1" ht="34" customHeight="1" spans="1:17">
      <c r="A85" s="58"/>
      <c r="B85" s="23"/>
      <c r="C85" s="9"/>
      <c r="D85" s="18"/>
      <c r="E85" s="9"/>
      <c r="F85" s="19" t="s">
        <v>30</v>
      </c>
      <c r="G85" s="15">
        <v>18550</v>
      </c>
      <c r="H85" s="59"/>
      <c r="I85" s="46"/>
      <c r="J85" s="10"/>
      <c r="K85" s="10"/>
      <c r="L85" s="15"/>
      <c r="M85" s="47">
        <v>18550</v>
      </c>
      <c r="N85" s="48"/>
      <c r="P85" s="45">
        <v>13500</v>
      </c>
      <c r="Q85" s="45">
        <v>5050</v>
      </c>
    </row>
    <row r="86" s="1" customFormat="1" ht="34" customHeight="1" spans="1:17">
      <c r="A86" s="11" t="s">
        <v>186</v>
      </c>
      <c r="B86" s="20">
        <v>30</v>
      </c>
      <c r="C86" s="9" t="s">
        <v>187</v>
      </c>
      <c r="D86" s="13" t="s">
        <v>188</v>
      </c>
      <c r="E86" s="9">
        <v>80</v>
      </c>
      <c r="F86" s="19" t="s">
        <v>21</v>
      </c>
      <c r="G86" s="15">
        <v>25200</v>
      </c>
      <c r="H86" s="16" t="s">
        <v>27</v>
      </c>
      <c r="I86" s="46" t="s">
        <v>134</v>
      </c>
      <c r="J86" s="76" t="s">
        <v>189</v>
      </c>
      <c r="K86" s="10" t="s">
        <v>25</v>
      </c>
      <c r="L86" s="15">
        <v>2400</v>
      </c>
      <c r="M86" s="47">
        <v>25200</v>
      </c>
      <c r="N86" s="48"/>
      <c r="P86" s="45"/>
      <c r="Q86" s="45"/>
    </row>
    <row r="87" s="1" customFormat="1" ht="34" customHeight="1" spans="1:17">
      <c r="A87" s="17"/>
      <c r="B87" s="20"/>
      <c r="C87" s="9"/>
      <c r="D87" s="13"/>
      <c r="E87" s="9"/>
      <c r="F87" s="19" t="s">
        <v>26</v>
      </c>
      <c r="G87" s="15">
        <v>4500</v>
      </c>
      <c r="H87" s="16" t="s">
        <v>27</v>
      </c>
      <c r="I87" s="46" t="s">
        <v>28</v>
      </c>
      <c r="J87" s="76" t="s">
        <v>190</v>
      </c>
      <c r="K87" s="10"/>
      <c r="L87" s="15"/>
      <c r="M87" s="47">
        <v>4500</v>
      </c>
      <c r="N87" s="48"/>
      <c r="P87" s="45"/>
      <c r="Q87" s="45"/>
    </row>
    <row r="88" s="1" customFormat="1" ht="48" customHeight="1" spans="1:17">
      <c r="A88" s="58"/>
      <c r="B88" s="23"/>
      <c r="C88" s="9"/>
      <c r="D88" s="18"/>
      <c r="E88" s="9"/>
      <c r="F88" s="19" t="s">
        <v>30</v>
      </c>
      <c r="G88" s="15">
        <v>29700</v>
      </c>
      <c r="H88" s="59"/>
      <c r="I88" s="46"/>
      <c r="J88" s="10"/>
      <c r="K88" s="10"/>
      <c r="L88" s="15"/>
      <c r="M88" s="47">
        <v>29700</v>
      </c>
      <c r="N88" s="48"/>
      <c r="P88" s="45">
        <v>20000</v>
      </c>
      <c r="Q88" s="45">
        <v>9700</v>
      </c>
    </row>
    <row r="89" s="1" customFormat="1" ht="41" customHeight="1" spans="1:17">
      <c r="A89" s="11" t="s">
        <v>191</v>
      </c>
      <c r="B89" s="20">
        <v>31</v>
      </c>
      <c r="C89" s="9" t="s">
        <v>192</v>
      </c>
      <c r="D89" s="13" t="s">
        <v>193</v>
      </c>
      <c r="E89" s="9">
        <v>500</v>
      </c>
      <c r="F89" s="19" t="s">
        <v>21</v>
      </c>
      <c r="G89" s="15">
        <v>157500</v>
      </c>
      <c r="H89" s="16" t="s">
        <v>27</v>
      </c>
      <c r="I89" s="46" t="s">
        <v>140</v>
      </c>
      <c r="J89" s="76" t="s">
        <v>194</v>
      </c>
      <c r="K89" s="10" t="s">
        <v>25</v>
      </c>
      <c r="L89" s="15">
        <v>15000</v>
      </c>
      <c r="M89" s="47">
        <v>157500</v>
      </c>
      <c r="N89" s="48"/>
      <c r="P89" s="45"/>
      <c r="Q89" s="45"/>
    </row>
    <row r="90" s="1" customFormat="1" ht="47" customHeight="1" spans="1:17">
      <c r="A90" s="17"/>
      <c r="B90" s="20"/>
      <c r="C90" s="9"/>
      <c r="D90" s="13"/>
      <c r="E90" s="9"/>
      <c r="F90" s="19" t="s">
        <v>26</v>
      </c>
      <c r="G90" s="15">
        <v>29000</v>
      </c>
      <c r="H90" s="16" t="s">
        <v>27</v>
      </c>
      <c r="I90" s="46" t="s">
        <v>35</v>
      </c>
      <c r="J90" s="76" t="s">
        <v>195</v>
      </c>
      <c r="K90" s="10"/>
      <c r="L90" s="15"/>
      <c r="M90" s="47">
        <v>29000</v>
      </c>
      <c r="N90" s="48"/>
      <c r="P90" s="45"/>
      <c r="Q90" s="45"/>
    </row>
    <row r="91" s="1" customFormat="1" ht="34" customHeight="1" spans="1:17">
      <c r="A91" s="58"/>
      <c r="B91" s="23"/>
      <c r="C91" s="9"/>
      <c r="D91" s="18"/>
      <c r="E91" s="9"/>
      <c r="F91" s="19" t="s">
        <v>30</v>
      </c>
      <c r="G91" s="15">
        <v>186500</v>
      </c>
      <c r="H91" s="59"/>
      <c r="I91" s="46"/>
      <c r="J91" s="10"/>
      <c r="K91" s="10"/>
      <c r="L91" s="15"/>
      <c r="M91" s="47">
        <v>186500</v>
      </c>
      <c r="N91" s="48"/>
      <c r="P91" s="45">
        <v>125000</v>
      </c>
      <c r="Q91" s="45">
        <v>61500</v>
      </c>
    </row>
    <row r="92" s="1" customFormat="1" ht="34" customHeight="1" spans="1:17">
      <c r="A92" s="11" t="s">
        <v>196</v>
      </c>
      <c r="B92" s="20">
        <v>32</v>
      </c>
      <c r="C92" s="9" t="s">
        <v>197</v>
      </c>
      <c r="D92" s="13" t="s">
        <v>198</v>
      </c>
      <c r="E92" s="9">
        <v>166</v>
      </c>
      <c r="F92" s="19" t="s">
        <v>21</v>
      </c>
      <c r="G92" s="15">
        <v>52290</v>
      </c>
      <c r="H92" s="16" t="s">
        <v>27</v>
      </c>
      <c r="I92" s="46" t="s">
        <v>199</v>
      </c>
      <c r="J92" s="76" t="s">
        <v>200</v>
      </c>
      <c r="K92" s="10" t="s">
        <v>25</v>
      </c>
      <c r="L92" s="10">
        <v>4980</v>
      </c>
      <c r="M92" s="47">
        <v>52290</v>
      </c>
      <c r="N92" s="48"/>
      <c r="P92" s="45"/>
      <c r="Q92" s="45"/>
    </row>
    <row r="93" s="1" customFormat="1" ht="34" customHeight="1" spans="1:17">
      <c r="A93" s="17"/>
      <c r="B93" s="20"/>
      <c r="C93" s="9"/>
      <c r="D93" s="13"/>
      <c r="E93" s="9"/>
      <c r="F93" s="19" t="s">
        <v>26</v>
      </c>
      <c r="G93" s="15">
        <v>9000</v>
      </c>
      <c r="H93" s="16" t="s">
        <v>27</v>
      </c>
      <c r="I93" s="46" t="s">
        <v>28</v>
      </c>
      <c r="J93" s="76" t="s">
        <v>201</v>
      </c>
      <c r="K93" s="10"/>
      <c r="L93" s="10"/>
      <c r="M93" s="47">
        <v>9000</v>
      </c>
      <c r="N93" s="48"/>
      <c r="P93" s="45"/>
      <c r="Q93" s="45"/>
    </row>
    <row r="94" s="1" customFormat="1" ht="34" customHeight="1" spans="1:17">
      <c r="A94" s="58"/>
      <c r="B94" s="23"/>
      <c r="C94" s="9"/>
      <c r="D94" s="18"/>
      <c r="E94" s="9"/>
      <c r="F94" s="19" t="s">
        <v>30</v>
      </c>
      <c r="G94" s="15">
        <v>61290</v>
      </c>
      <c r="H94" s="59"/>
      <c r="I94" s="46"/>
      <c r="J94" s="10"/>
      <c r="K94" s="10"/>
      <c r="L94" s="10"/>
      <c r="M94" s="47">
        <v>61290</v>
      </c>
      <c r="N94" s="48"/>
      <c r="P94" s="45">
        <v>41500</v>
      </c>
      <c r="Q94" s="45">
        <v>19790</v>
      </c>
    </row>
    <row r="95" s="1" customFormat="1" ht="34" customHeight="1" spans="1:17">
      <c r="A95" s="11" t="s">
        <v>202</v>
      </c>
      <c r="B95" s="20">
        <v>33</v>
      </c>
      <c r="C95" s="9" t="s">
        <v>203</v>
      </c>
      <c r="D95" s="13" t="s">
        <v>204</v>
      </c>
      <c r="E95" s="9">
        <v>123</v>
      </c>
      <c r="F95" s="19" t="s">
        <v>21</v>
      </c>
      <c r="G95" s="15">
        <v>38745</v>
      </c>
      <c r="H95" s="16" t="s">
        <v>27</v>
      </c>
      <c r="I95" s="46" t="s">
        <v>168</v>
      </c>
      <c r="J95" s="76" t="s">
        <v>205</v>
      </c>
      <c r="K95" s="10" t="s">
        <v>25</v>
      </c>
      <c r="L95" s="10">
        <v>3690</v>
      </c>
      <c r="M95" s="47">
        <v>38745</v>
      </c>
      <c r="N95" s="48"/>
      <c r="P95" s="45"/>
      <c r="Q95" s="45"/>
    </row>
    <row r="96" s="1" customFormat="1" ht="34" customHeight="1" spans="1:17">
      <c r="A96" s="17"/>
      <c r="B96" s="20"/>
      <c r="C96" s="9"/>
      <c r="D96" s="13"/>
      <c r="E96" s="9"/>
      <c r="F96" s="19" t="s">
        <v>26</v>
      </c>
      <c r="G96" s="15">
        <v>6800</v>
      </c>
      <c r="H96" s="16" t="s">
        <v>27</v>
      </c>
      <c r="I96" s="46" t="s">
        <v>42</v>
      </c>
      <c r="J96" s="76" t="s">
        <v>206</v>
      </c>
      <c r="K96" s="10"/>
      <c r="L96" s="10"/>
      <c r="M96" s="47">
        <v>6800</v>
      </c>
      <c r="N96" s="48"/>
      <c r="P96" s="45"/>
      <c r="Q96" s="45"/>
    </row>
    <row r="97" s="1" customFormat="1" ht="34" customHeight="1" spans="1:17">
      <c r="A97" s="58"/>
      <c r="B97" s="23"/>
      <c r="C97" s="9"/>
      <c r="D97" s="18"/>
      <c r="E97" s="9"/>
      <c r="F97" s="19" t="s">
        <v>30</v>
      </c>
      <c r="G97" s="15">
        <v>45545</v>
      </c>
      <c r="H97" s="59"/>
      <c r="I97" s="46"/>
      <c r="J97" s="10"/>
      <c r="K97" s="10"/>
      <c r="L97" s="10"/>
      <c r="M97" s="47">
        <v>45545</v>
      </c>
      <c r="N97" s="48"/>
      <c r="P97" s="45">
        <v>30750</v>
      </c>
      <c r="Q97" s="45">
        <v>14795</v>
      </c>
    </row>
    <row r="98" ht="45" customHeight="1" spans="1:17">
      <c r="A98" s="60" t="s">
        <v>207</v>
      </c>
      <c r="B98" s="61"/>
      <c r="C98" s="61"/>
      <c r="D98" s="61"/>
      <c r="E98" s="61"/>
      <c r="F98" s="62"/>
      <c r="G98" s="63">
        <v>3545495</v>
      </c>
      <c r="H98" s="63"/>
      <c r="I98" s="63"/>
      <c r="J98" s="63"/>
      <c r="K98" s="63"/>
      <c r="L98" s="63"/>
      <c r="M98" s="63">
        <v>3545495</v>
      </c>
      <c r="N98" s="64"/>
      <c r="O98" s="65"/>
      <c r="P98" s="66">
        <v>1710000</v>
      </c>
      <c r="Q98" s="66">
        <v>1835495</v>
      </c>
    </row>
    <row r="99" customHeight="1" spans="16:16">
      <c r="P99" s="67">
        <f>P98/G98</f>
        <v>0.482302189116047</v>
      </c>
    </row>
  </sheetData>
  <mergeCells count="153">
    <mergeCell ref="A1:N1"/>
    <mergeCell ref="A2:F2"/>
    <mergeCell ref="A98:F98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2022年油料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</cp:lastModifiedBy>
  <dcterms:created xsi:type="dcterms:W3CDTF">2021-05-27T06:17:00Z</dcterms:created>
  <cp:lastPrinted>2021-06-28T01:51:00Z</cp:lastPrinted>
  <dcterms:modified xsi:type="dcterms:W3CDTF">2022-08-21T01:25:11Z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71B4A3B0AF1E4E0480FF79C4EC947641</vt:lpwstr>
  </property>
  <property fmtid="{D5CDD505-2E9C-101B-9397-08002B2CF9AE}" pid="3" name="KSOProductBuildVer">
    <vt:lpwstr>2052-11.1.0.12302</vt:lpwstr>
  </property>
</Properties>
</file>