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Sheet1" sheetId="1" r:id="rId1"/>
    <sheet name="Sheet3" sheetId="3" r:id="rId2"/>
    <sheet name="Sheet1 (2)" sheetId="4" r:id="rId3"/>
    <sheet name="Sheet2" sheetId="5" r:id="rId4"/>
  </sheets>
  <definedNames>
    <definedName name="_xlnm._FilterDatabase" localSheetId="0" hidden="1">Sheet1!$A$4:$R$67</definedName>
    <definedName name="_xlnm._FilterDatabase" localSheetId="2" hidden="1">'Sheet1 (2)'!$A$4:$R$92</definedName>
    <definedName name="_xlnm.Print_Titles" localSheetId="0">Sheet1!$4:$4</definedName>
    <definedName name="_xlnm.Print_Titles" localSheetId="2">'Sheet1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<sst xmlns="http://schemas.openxmlformats.org/spreadsheetml/2006/main" count="2145" uniqueCount="594">
  <si>
    <t>附件1-1</t>
  </si>
  <si>
    <r>
      <rPr>
        <u/>
        <sz val="24"/>
        <color theme="1"/>
        <rFont val="黑体"/>
        <charset val="134"/>
      </rPr>
      <t xml:space="preserve">  2023  </t>
    </r>
    <r>
      <rPr>
        <sz val="24"/>
        <color theme="1"/>
        <rFont val="黑体"/>
        <charset val="134"/>
      </rPr>
      <t>年度入库项目申报清单</t>
    </r>
  </si>
  <si>
    <t>填报单位：王虎寨镇（盖章）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</si>
  <si>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</si>
  <si>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</si>
  <si>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</si>
  <si>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</si>
  <si>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</si>
  <si>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</si>
  <si>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</si>
  <si>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</si>
  <si>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</si>
  <si>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</si>
  <si>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</si>
  <si>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</si>
  <si>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</si>
  <si>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</si>
  <si>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</si>
  <si>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</si>
  <si>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</si>
  <si>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</si>
  <si>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邢台市</t>
  </si>
  <si>
    <t>巨鹿县</t>
  </si>
  <si>
    <t>王虎寨镇</t>
  </si>
  <si>
    <t>王义寨村</t>
  </si>
  <si>
    <t>水利设施</t>
  </si>
  <si>
    <t>基础设施</t>
  </si>
  <si>
    <t>新建</t>
  </si>
  <si>
    <t>新建扬水站2个，配套变压器2台，6000米防渗管道</t>
  </si>
  <si>
    <t>128人503人</t>
  </si>
  <si>
    <t>改善农田灌溉条件</t>
  </si>
  <si>
    <t>王虎寨</t>
  </si>
  <si>
    <t>农田水利</t>
  </si>
  <si>
    <t>小型扬水站1座，纸房渠至王虎寨灌溉饮水管道1000米</t>
  </si>
  <si>
    <t>460户1860人</t>
  </si>
  <si>
    <t>提升村水利条件，提高群众生产收入</t>
  </si>
  <si>
    <t>东郗寨</t>
  </si>
  <si>
    <t>新建扬水站1个，配套变压器，6000米防渗管道</t>
  </si>
  <si>
    <t>41户120人</t>
  </si>
  <si>
    <t>灌溉便利</t>
  </si>
  <si>
    <t>辛庄</t>
  </si>
  <si>
    <t>中药材种植项目</t>
  </si>
  <si>
    <t>产业</t>
  </si>
  <si>
    <t>补贴王虎寨镇辛庄村脱贫户（李涛、李双波）种植菊花等25亩</t>
  </si>
  <si>
    <t>2户2人</t>
  </si>
  <si>
    <t>提高农民收入</t>
  </si>
  <si>
    <t>吸纳农村劳动力稳定就业</t>
  </si>
  <si>
    <t>邢台</t>
  </si>
  <si>
    <t>巨鹿</t>
  </si>
  <si>
    <t>张王疃乡</t>
  </si>
  <si>
    <t>大前屯</t>
  </si>
  <si>
    <t>2023年农村人居环境改善项目</t>
  </si>
  <si>
    <t>街道硬化3680平方米</t>
  </si>
  <si>
    <t>大前屯村</t>
  </si>
  <si>
    <t>9户25人</t>
  </si>
  <si>
    <t>改善出行条件，提升人居生活环境</t>
  </si>
  <si>
    <t>南花窝</t>
  </si>
  <si>
    <t>2023年农产品
保鲜项目</t>
  </si>
  <si>
    <t>产业项目</t>
  </si>
  <si>
    <t xml:space="preserve">汽包清洗剂、高压蒸汽锅炉、高压蒸汽去皮、提升机、
滚筒去皮机、滚筒去杂机、
精洗机、漂烫机、冷却机、
风选机、震动沥水机、
去根机、双层包装称重平台、
滚动真空包装机 </t>
  </si>
  <si>
    <t>南花窝村东北
杨官线北侧</t>
  </si>
  <si>
    <t>54户145人</t>
  </si>
  <si>
    <t>增加村集体收入及村民收入</t>
  </si>
  <si>
    <t>带动农户发展生产</t>
  </si>
  <si>
    <t>中张</t>
  </si>
  <si>
    <t>农田水利建设项目</t>
  </si>
  <si>
    <t>扬水站1座、变压器1台、铺设管道3210米、连接机井6眼</t>
  </si>
  <si>
    <t>中张王疃村东</t>
  </si>
  <si>
    <t>220户986</t>
  </si>
  <si>
    <t>23户88人</t>
  </si>
  <si>
    <t>1户2人</t>
  </si>
  <si>
    <t>改善农业设施，促进农产品提质增效，提高农民收入</t>
  </si>
  <si>
    <t>阎桥</t>
  </si>
  <si>
    <t>2023年设施农业种植项目</t>
  </si>
  <si>
    <t>补贴脱贫户（武国彬）食用菌温室大棚0.63亩</t>
  </si>
  <si>
    <t>阎桥村</t>
  </si>
  <si>
    <t xml:space="preserve"> </t>
  </si>
  <si>
    <t>1户6人</t>
  </si>
  <si>
    <t>农业农村局</t>
  </si>
  <si>
    <t>预计提高农民收入10000元</t>
  </si>
  <si>
    <t>杨武乡</t>
  </si>
  <si>
    <t>2023年养殖建设项目</t>
  </si>
  <si>
    <t>（1）建设牛舍(含露天牛场)5500㎡鹿舍（含露天鹿场）5500㎡，储青池1000㎡，仓库1000㎡，营销办公室500㎡，室外及配套工程。</t>
  </si>
  <si>
    <t>89户222人</t>
  </si>
  <si>
    <t>王六村</t>
  </si>
  <si>
    <t>2023年家庭手工业</t>
  </si>
  <si>
    <t>缝纫机50台</t>
  </si>
  <si>
    <t>47户107人</t>
  </si>
  <si>
    <t>张毛庄</t>
  </si>
  <si>
    <t>2023年产业项目</t>
  </si>
  <si>
    <t>农产品深加工车间2处，面积约为6000平方米；仓库2处，面积约为6000平方米；建设办公室、宿舍、餐厅、消毒间、配电室、水房、变压器室及发电机组室等生活区设施1200平方米；厂区内道路硬化3000平方米；购置烘干设备3套、上料设备3套、排风设备3套等设备。</t>
  </si>
  <si>
    <t>320户1089</t>
  </si>
  <si>
    <t>15户42</t>
  </si>
  <si>
    <t>牛舍2处，面积约为4000平方米；露天牛舍8000平方米；拌料车间1处，面积约为1000平方米；青储壕1处，600立方米；干草料棚1处，3000平方米；饲料机组2套；建设办公室、宿舍、餐厅、消毒间、配电室、水房、变压器室及发电机组室等生活区设施1200平方米；厂区内道路硬化1000平方米；购置自动上料、粪污处理等设备。</t>
  </si>
  <si>
    <t>堤村乡</t>
  </si>
  <si>
    <t>纪家寨</t>
  </si>
  <si>
    <t>改建</t>
  </si>
  <si>
    <t>临230国道东侧、学校北街沥青罩面1680平</t>
  </si>
  <si>
    <t>2023年</t>
  </si>
  <si>
    <t>51户91人</t>
  </si>
  <si>
    <t>县农业农村局</t>
  </si>
  <si>
    <t>临230国道东侧、学校南街沥青罩面1800平</t>
  </si>
  <si>
    <t>临230国道东侧、新开街沥青罩面1800平</t>
  </si>
  <si>
    <t>临230国道东侧、开发街沥青罩面1200平</t>
  </si>
  <si>
    <t>临230国道西侧、北环水泥硬化4750平</t>
  </si>
  <si>
    <t>贾庄</t>
  </si>
  <si>
    <t>2023年农田水利建设项目</t>
  </si>
  <si>
    <t>排水沟5400米，排水沟管道926米</t>
  </si>
  <si>
    <t>26户53人</t>
  </si>
  <si>
    <t>5户18人</t>
  </si>
  <si>
    <t>便道铺设20216平</t>
  </si>
  <si>
    <t>街道新修8442平</t>
  </si>
  <si>
    <t>改善提升人居生活环境</t>
  </si>
  <si>
    <t>4米以上胡同硬化31754平</t>
  </si>
  <si>
    <t>4米以上胡同硬化26767平</t>
  </si>
  <si>
    <t>塔堤村</t>
  </si>
  <si>
    <t>翻修街道4000平方米</t>
  </si>
  <si>
    <t>43户94人</t>
  </si>
  <si>
    <t>便道新修4000平方米</t>
  </si>
  <si>
    <t>堤村集村</t>
  </si>
  <si>
    <t>胡同硬化10000平方米</t>
  </si>
  <si>
    <t>24户56人</t>
  </si>
  <si>
    <t>1户4人</t>
  </si>
  <si>
    <t>便道新修1500平方米</t>
  </si>
  <si>
    <t>白佛村</t>
  </si>
  <si>
    <t>主街翻修10000平</t>
  </si>
  <si>
    <t>村内东段大街</t>
  </si>
  <si>
    <t>43户99人</t>
  </si>
  <si>
    <t>4户9人</t>
  </si>
  <si>
    <t>王柏社</t>
  </si>
  <si>
    <t>新修便道3300平方米</t>
  </si>
  <si>
    <t>21户54人</t>
  </si>
  <si>
    <t>6户10人</t>
  </si>
  <si>
    <t>孔寨村</t>
  </si>
  <si>
    <t>排水沟1740米</t>
  </si>
  <si>
    <t>村内</t>
  </si>
  <si>
    <t>29户63人</t>
  </si>
  <si>
    <t>5户13人</t>
  </si>
  <si>
    <t>金玉庄村</t>
  </si>
  <si>
    <t>金玉庄金银花种植加工项目</t>
  </si>
  <si>
    <t>项目总占地面积74亩，其中①种植金银花50亩。②建设专业冷库1000平方米。③办公后勤服务中心1000平方米。④设施用地及基础设施配套。</t>
  </si>
  <si>
    <t>金玉庄</t>
  </si>
  <si>
    <t>总投资500万元，其中自筹260万元，整合资金240万元</t>
  </si>
  <si>
    <t>4户7人</t>
  </si>
  <si>
    <t>该项目建成后，可增加村集体收益，带动脱贫人口就业，推动集体经济发展。</t>
  </si>
  <si>
    <t>东佛寨</t>
  </si>
  <si>
    <t>东佛寨养鹿项目</t>
  </si>
  <si>
    <t>总占地面积80亩，项目建设标准化鹿圈5000平方米，饲料库2500平方米，饲料加工车间1000平，办公区1000平方米，宿舍区1000平米，冷库500平方米，粪污处理区1000平方米，青储池2000立方米，梅花鹿活动场12000平方米，道路硬化2850平方米，饲料加工设备一套，梅花鹿产品深加工设备一套，红外线消毒设备一套。</t>
  </si>
  <si>
    <t>总投资1050万元，其中自筹550万元，整合资金500万元。</t>
  </si>
  <si>
    <t>26户51人</t>
  </si>
  <si>
    <t>2户5人</t>
  </si>
  <si>
    <t>刘酒务</t>
  </si>
  <si>
    <t>刘酒务小米椒育苗项目</t>
  </si>
  <si>
    <t>3000平米高标准育苗大棚</t>
  </si>
  <si>
    <t>19户36人</t>
  </si>
  <si>
    <t>4户8人</t>
  </si>
  <si>
    <t>小吕寨</t>
  </si>
  <si>
    <t>屯里村</t>
  </si>
  <si>
    <t>产业路</t>
  </si>
  <si>
    <t>配套基础设施</t>
  </si>
  <si>
    <t>集体经济加工车间道路硬化1080平</t>
  </si>
  <si>
    <t>整合资金11.88万元</t>
  </si>
  <si>
    <t>1年</t>
  </si>
  <si>
    <t>46户114人</t>
  </si>
  <si>
    <t>项目建成后方便村集体经济顺利投产达效，有利于促进集体增收</t>
  </si>
  <si>
    <t>为农村边脱享户、边缘户提供就业岗位，增加收入</t>
  </si>
  <si>
    <t>小吕寨村</t>
  </si>
  <si>
    <t>冷库连接路</t>
  </si>
  <si>
    <t>硬化路面960平（长160米、宽6米）预算16.32万元，修建涵洞一座，预算4万元，合计20.32万元</t>
  </si>
  <si>
    <t>20.32万元</t>
  </si>
  <si>
    <t>85户252人</t>
  </si>
  <si>
    <t>0户0人</t>
  </si>
  <si>
    <t>村集体带来6%的收益</t>
  </si>
  <si>
    <t>提供贫困户就业岗位增加收入，带动周边农副产品种植规模，提高种植标准</t>
  </si>
  <si>
    <t>西郭城镇</t>
  </si>
  <si>
    <t>进虎寨</t>
  </si>
  <si>
    <t>水利建设项目</t>
  </si>
  <si>
    <t>扬水站3座，生产桥2座，铺设灌溉管道10205米、连接机井18眼；</t>
  </si>
  <si>
    <t>小漳河、滏阳河</t>
  </si>
  <si>
    <t>370户、1444人</t>
  </si>
  <si>
    <t>10户25人</t>
  </si>
  <si>
    <t>水务局</t>
  </si>
  <si>
    <t>改善农业设施</t>
  </si>
  <si>
    <t>建成后群众生产直接受益</t>
  </si>
  <si>
    <t>吕  庄</t>
  </si>
  <si>
    <t>扬水站1座，铺设管道2439米、连接机井6眼；</t>
  </si>
  <si>
    <t>滏阳河</t>
  </si>
  <si>
    <t>294户、796人</t>
  </si>
  <si>
    <t>12户25人</t>
  </si>
  <si>
    <t>柳洼村</t>
  </si>
  <si>
    <t>铺设喷灌管道3000米</t>
  </si>
  <si>
    <t>289户、1199人</t>
  </si>
  <si>
    <t>15户42人</t>
  </si>
  <si>
    <t>1户3人</t>
  </si>
  <si>
    <t>东郭城</t>
  </si>
  <si>
    <t>2023年东郭城村葡萄大棚产业路硬化项目</t>
  </si>
  <si>
    <t>计划硬化道路约17000平方米</t>
  </si>
  <si>
    <t>东郭城村</t>
  </si>
  <si>
    <t>428户、1970人</t>
  </si>
  <si>
    <t>5户10人</t>
  </si>
  <si>
    <t>发改局</t>
  </si>
  <si>
    <t>改善农业配套设施，提高农业生产效率</t>
  </si>
  <si>
    <t>群众参与建设直接受益</t>
  </si>
  <si>
    <t>2023年现代农业园区配套项目</t>
  </si>
  <si>
    <t>抽水设备5台及配套投入</t>
  </si>
  <si>
    <t>村西葡萄大棚种植区</t>
  </si>
  <si>
    <t>6户11人</t>
  </si>
  <si>
    <t>改善农业设施，提高农业生产效率</t>
  </si>
  <si>
    <t>5台22KW功率抽水机，设备、管道、阀门</t>
  </si>
  <si>
    <t>排水渠主渠1500米，1.5米宽*1.2米深</t>
  </si>
  <si>
    <t>排水渠支渠2000米，0.6米宽0.5米深</t>
  </si>
  <si>
    <t>小韩寨</t>
  </si>
  <si>
    <t>2023年葡萄园区配套项目</t>
  </si>
  <si>
    <t>计划安装围网1200米</t>
  </si>
  <si>
    <t>小韩寨村</t>
  </si>
  <si>
    <t>235户、1054人</t>
  </si>
  <si>
    <t>17户39人</t>
  </si>
  <si>
    <t>小张庄</t>
  </si>
  <si>
    <t>小张庄村蔬菜加工项目</t>
  </si>
  <si>
    <t>采购各类烘干设备设备35台包括；装卸皮带运输机1台、气泡清洗机1台、去石去皮机1台、去茎输送线1台、切丁机1台、自动加糖搅拌机1台、运货不锈钢小车10台、手机烤箱16台、色选机1台、漂烫机1台、自动烤箱1台</t>
  </si>
  <si>
    <t>330户、1033人</t>
  </si>
  <si>
    <r>
      <rPr>
        <sz val="10"/>
        <color rgb="FF000000"/>
        <rFont val="黑体"/>
        <charset val="134"/>
      </rPr>
      <t>邢台</t>
    </r>
  </si>
  <si>
    <r>
      <rPr>
        <sz val="10"/>
        <color rgb="FF000000"/>
        <rFont val="黑体"/>
        <charset val="134"/>
      </rPr>
      <t>巨鹿</t>
    </r>
  </si>
  <si>
    <r>
      <rPr>
        <sz val="10"/>
        <color rgb="FF000000"/>
        <rFont val="黑体"/>
        <charset val="134"/>
      </rPr>
      <t>东辛庄</t>
    </r>
  </si>
  <si>
    <r>
      <rPr>
        <sz val="10"/>
        <color rgb="FF000000"/>
        <rFont val="黑体"/>
        <charset val="134"/>
      </rPr>
      <t>设施养殖</t>
    </r>
  </si>
  <si>
    <r>
      <rPr>
        <sz val="10"/>
        <color rgb="FF000000"/>
        <rFont val="黑体"/>
        <charset val="134"/>
      </rPr>
      <t>基础设施</t>
    </r>
  </si>
  <si>
    <r>
      <rPr>
        <sz val="10"/>
        <color rgb="FF000000"/>
        <rFont val="黑体"/>
        <charset val="134"/>
      </rPr>
      <t>新建</t>
    </r>
  </si>
  <si>
    <r>
      <rPr>
        <sz val="10.5"/>
        <color theme="1"/>
        <rFont val="宋体"/>
        <charset val="134"/>
      </rPr>
      <t>设施鹅养殖车间</t>
    </r>
    <r>
      <rPr>
        <sz val="10.5"/>
        <color theme="1"/>
        <rFont val="Calibri"/>
        <charset val="134"/>
      </rPr>
      <t>30</t>
    </r>
    <r>
      <rPr>
        <sz val="10.5"/>
        <color theme="1"/>
        <rFont val="宋体"/>
        <charset val="134"/>
      </rPr>
      <t>米</t>
    </r>
    <r>
      <rPr>
        <sz val="10.5"/>
        <color theme="1"/>
        <rFont val="Calibri"/>
        <charset val="134"/>
      </rPr>
      <t>*12</t>
    </r>
    <r>
      <rPr>
        <sz val="10.5"/>
        <color theme="1"/>
        <rFont val="宋体"/>
        <charset val="134"/>
      </rPr>
      <t>米车间</t>
    </r>
    <r>
      <rPr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栋；</t>
    </r>
    <r>
      <rPr>
        <sz val="10.5"/>
        <color theme="1"/>
        <rFont val="Calibri"/>
        <charset val="134"/>
      </rPr>
      <t>40</t>
    </r>
    <r>
      <rPr>
        <sz val="10.5"/>
        <color theme="1"/>
        <rFont val="宋体"/>
        <charset val="134"/>
      </rPr>
      <t>米</t>
    </r>
    <r>
      <rPr>
        <sz val="10.5"/>
        <color theme="1"/>
        <rFont val="Calibri"/>
        <charset val="134"/>
      </rPr>
      <t>*12</t>
    </r>
    <r>
      <rPr>
        <sz val="10.5"/>
        <color theme="1"/>
        <rFont val="宋体"/>
        <charset val="134"/>
      </rPr>
      <t>米车间</t>
    </r>
    <r>
      <rPr>
        <sz val="10.5"/>
        <color theme="1"/>
        <rFont val="Calibri"/>
        <charset val="134"/>
      </rPr>
      <t>1</t>
    </r>
    <r>
      <rPr>
        <sz val="10.5"/>
        <color theme="1"/>
        <rFont val="宋体"/>
        <charset val="134"/>
      </rPr>
      <t>栋</t>
    </r>
    <r>
      <rPr>
        <sz val="10.5"/>
        <color theme="1"/>
        <rFont val="Calibri"/>
        <charset val="134"/>
      </rPr>
      <t>;</t>
    </r>
    <r>
      <rPr>
        <sz val="10.5"/>
        <color theme="1"/>
        <rFont val="宋体"/>
        <charset val="134"/>
      </rPr>
      <t>下水道</t>
    </r>
    <r>
      <rPr>
        <sz val="10.5"/>
        <color theme="1"/>
        <rFont val="Calibri"/>
        <charset val="134"/>
      </rPr>
      <t>150</t>
    </r>
    <r>
      <rPr>
        <sz val="10.5"/>
        <color theme="1"/>
        <rFont val="宋体"/>
        <charset val="134"/>
      </rPr>
      <t>米，化粪池</t>
    </r>
    <r>
      <rPr>
        <sz val="10.5"/>
        <color theme="1"/>
        <rFont val="Calibri"/>
        <charset val="134"/>
      </rPr>
      <t>50</t>
    </r>
    <r>
      <rPr>
        <sz val="10.5"/>
        <color theme="1"/>
        <rFont val="宋体"/>
        <charset val="134"/>
      </rPr>
      <t>平方米，硬化路面</t>
    </r>
    <r>
      <rPr>
        <sz val="10.5"/>
        <color theme="1"/>
        <rFont val="Calibri"/>
        <charset val="134"/>
      </rPr>
      <t>720</t>
    </r>
    <r>
      <rPr>
        <sz val="10.5"/>
        <color theme="1"/>
        <rFont val="宋体"/>
        <charset val="134"/>
      </rPr>
      <t>平方米。</t>
    </r>
  </si>
  <si>
    <r>
      <rPr>
        <sz val="10"/>
        <color rgb="FF000000"/>
        <rFont val="黑体"/>
        <charset val="134"/>
      </rPr>
      <t>2023年1月至12月</t>
    </r>
  </si>
  <si>
    <r>
      <rPr>
        <sz val="10"/>
        <color rgb="FF000000"/>
        <rFont val="黑体"/>
        <charset val="134"/>
      </rPr>
      <t>60户240人</t>
    </r>
  </si>
  <si>
    <r>
      <rPr>
        <sz val="10"/>
        <color rgb="FF000000"/>
        <rFont val="黑体"/>
        <charset val="134"/>
      </rPr>
      <t>10户40人</t>
    </r>
  </si>
  <si>
    <r>
      <rPr>
        <sz val="10"/>
        <color rgb="FF000000"/>
        <rFont val="黑体"/>
        <charset val="134"/>
      </rPr>
      <t>农业农村局</t>
    </r>
  </si>
  <si>
    <r>
      <rPr>
        <sz val="10"/>
        <color rgb="FF000000"/>
        <rFont val="黑体"/>
        <charset val="134"/>
      </rPr>
      <t>推进标准化规模发展</t>
    </r>
  </si>
  <si>
    <r>
      <rPr>
        <sz val="12"/>
        <color rgb="FF000000"/>
        <rFont val="宋体"/>
        <charset val="134"/>
      </rPr>
      <t>该项目实施，保证农村脱贫人口参与务工，增加收入</t>
    </r>
  </si>
  <si>
    <t>东辛庄</t>
  </si>
  <si>
    <r>
      <rPr>
        <sz val="10.5"/>
        <color theme="1"/>
        <rFont val="宋体"/>
        <charset val="134"/>
      </rPr>
      <t>标准化猪舍</t>
    </r>
    <r>
      <rPr>
        <sz val="10.5"/>
        <color theme="1"/>
        <rFont val="Calibri"/>
        <charset val="134"/>
      </rPr>
      <t>4</t>
    </r>
    <r>
      <rPr>
        <sz val="10.5"/>
        <color theme="1"/>
        <rFont val="宋体"/>
        <charset val="134"/>
      </rPr>
      <t>个</t>
    </r>
    <r>
      <rPr>
        <sz val="10.5"/>
        <color theme="1"/>
        <rFont val="Calibri"/>
        <charset val="134"/>
      </rPr>
      <t>5000</t>
    </r>
    <r>
      <rPr>
        <sz val="10.5"/>
        <color theme="1"/>
        <rFont val="宋体"/>
        <charset val="134"/>
      </rPr>
      <t>平方米；配套基础建设仓库等辅助用房</t>
    </r>
    <r>
      <rPr>
        <sz val="10.5"/>
        <color theme="1"/>
        <rFont val="Calibri"/>
        <charset val="134"/>
      </rPr>
      <t>400</t>
    </r>
    <r>
      <rPr>
        <sz val="10.5"/>
        <color theme="1"/>
        <rFont val="宋体"/>
        <charset val="134"/>
      </rPr>
      <t>平方米；厂区内道路硬化</t>
    </r>
    <r>
      <rPr>
        <sz val="10.5"/>
        <color theme="1"/>
        <rFont val="Calibri"/>
        <charset val="134"/>
      </rPr>
      <t>550</t>
    </r>
    <r>
      <rPr>
        <sz val="10.5"/>
        <color theme="1"/>
        <rFont val="宋体"/>
        <charset val="134"/>
      </rPr>
      <t>平；化粪池</t>
    </r>
    <r>
      <rPr>
        <sz val="10.5"/>
        <color theme="1"/>
        <rFont val="Calibri"/>
        <charset val="134"/>
      </rPr>
      <t>1300</t>
    </r>
    <r>
      <rPr>
        <sz val="10.5"/>
        <color theme="1"/>
        <rFont val="宋体"/>
        <charset val="134"/>
      </rPr>
      <t>立方米。</t>
    </r>
  </si>
  <si>
    <r>
      <rPr>
        <sz val="10"/>
        <color rgb="FF000000"/>
        <rFont val="黑体"/>
        <charset val="134"/>
      </rPr>
      <t>71户258人</t>
    </r>
  </si>
  <si>
    <r>
      <rPr>
        <sz val="10"/>
        <color rgb="FF000000"/>
        <rFont val="黑体"/>
        <charset val="134"/>
      </rPr>
      <t>20户70人</t>
    </r>
  </si>
  <si>
    <r>
      <rPr>
        <sz val="10"/>
        <color rgb="FF000000"/>
        <rFont val="黑体"/>
        <charset val="134"/>
      </rPr>
      <t>巨鹿镇</t>
    </r>
  </si>
  <si>
    <r>
      <rPr>
        <sz val="10"/>
        <color rgb="FF000000"/>
        <rFont val="黑体"/>
        <charset val="134"/>
      </rPr>
      <t>金银花标准示范园</t>
    </r>
  </si>
  <si>
    <r>
      <rPr>
        <sz val="10"/>
        <color rgb="FF000000"/>
        <rFont val="黑体"/>
        <charset val="134"/>
      </rPr>
      <t xml:space="preserve">1、道路硬化4600平，围网6048平，防草布19万米； </t>
    </r>
    <r>
      <rPr>
        <sz val="10"/>
        <color rgb="FF000000"/>
        <rFont val="黑体"/>
        <charset val="134"/>
      </rPr>
      <t xml:space="preserve">         </t>
    </r>
    <r>
      <rPr>
        <sz val="10"/>
        <color rgb="FF000000"/>
        <rFont val="黑体"/>
        <charset val="134"/>
      </rPr>
      <t xml:space="preserve">2、仓库2座，合计1760平； </t>
    </r>
    <r>
      <rPr>
        <sz val="10"/>
        <color rgb="FF000000"/>
        <rFont val="黑体"/>
        <charset val="134"/>
      </rPr>
      <t xml:space="preserve">   </t>
    </r>
    <r>
      <rPr>
        <sz val="10"/>
        <color rgb="FF000000"/>
        <rFont val="黑体"/>
        <charset val="134"/>
      </rPr>
      <t xml:space="preserve">3、金银花苗47000棵（5年），金银花苗40500棵（4年），金银花苗36250棵（3年）； </t>
    </r>
    <r>
      <rPr>
        <sz val="10"/>
        <color rgb="FF000000"/>
        <rFont val="黑体"/>
        <charset val="134"/>
      </rPr>
      <t xml:space="preserve">      </t>
    </r>
    <r>
      <rPr>
        <sz val="10"/>
        <color rgb="FF000000"/>
        <rFont val="黑体"/>
        <charset val="134"/>
      </rPr>
      <t>4、杀虫灯30个，自动伸缩喷灌300亩，滴箭式滴灌250亩。</t>
    </r>
  </si>
  <si>
    <r>
      <rPr>
        <sz val="10"/>
        <color rgb="FF000000"/>
        <rFont val="黑体"/>
        <charset val="134"/>
      </rPr>
      <t>柳林、柴尚庄</t>
    </r>
  </si>
  <si>
    <r>
      <rPr>
        <sz val="10"/>
        <color rgb="FF000000"/>
        <rFont val="黑体"/>
        <charset val="134"/>
      </rPr>
      <t>55户162人</t>
    </r>
  </si>
  <si>
    <r>
      <rPr>
        <sz val="10"/>
        <color rgb="FF000000"/>
        <rFont val="黑体"/>
        <charset val="134"/>
      </rPr>
      <t>6户11人</t>
    </r>
  </si>
  <si>
    <r>
      <rPr>
        <sz val="10"/>
        <color rgb="FF000000"/>
        <rFont val="黑体"/>
        <charset val="134"/>
      </rPr>
      <t>加快金银花行业的发展步伐，可为更多人解决就业难的问题，促进社会稳定。</t>
    </r>
  </si>
  <si>
    <r>
      <rPr>
        <sz val="10"/>
        <color rgb="FF000000"/>
        <rFont val="黑体"/>
        <charset val="134"/>
      </rPr>
      <t>夏旧城</t>
    </r>
  </si>
  <si>
    <r>
      <rPr>
        <sz val="10"/>
        <color rgb="FF000000"/>
        <rFont val="黑体"/>
        <charset val="134"/>
      </rPr>
      <t>农田水利建设项目</t>
    </r>
  </si>
  <si>
    <r>
      <rPr>
        <sz val="10"/>
        <color rgb="FF000000"/>
        <rFont val="黑体"/>
        <charset val="134"/>
      </rPr>
      <t xml:space="preserve">                                   </t>
    </r>
    <r>
      <rPr>
        <sz val="10"/>
        <color rgb="FF000000"/>
        <rFont val="黑体"/>
        <charset val="134"/>
      </rPr>
      <t>夏旧城铺设扬水站管道160型号1500米，200型号1400米。</t>
    </r>
    <r>
      <rPr>
        <sz val="10"/>
        <color rgb="FF000000"/>
        <rFont val="黑体"/>
        <charset val="134"/>
      </rPr>
      <t xml:space="preserve">                                  </t>
    </r>
  </si>
  <si>
    <r>
      <rPr>
        <sz val="10"/>
        <color rgb="FF000000"/>
        <rFont val="黑体"/>
        <charset val="134"/>
      </rPr>
      <t>680户1990人</t>
    </r>
  </si>
  <si>
    <r>
      <rPr>
        <sz val="10"/>
        <color rgb="FF000000"/>
        <rFont val="黑体"/>
        <charset val="134"/>
      </rPr>
      <t>32户163人</t>
    </r>
  </si>
  <si>
    <r>
      <rPr>
        <sz val="10"/>
        <color rgb="FF000000"/>
        <rFont val="黑体"/>
        <charset val="134"/>
      </rPr>
      <t>水务局</t>
    </r>
  </si>
  <si>
    <r>
      <rPr>
        <sz val="10"/>
        <color rgb="FF000000"/>
        <rFont val="黑体"/>
        <charset val="134"/>
      </rPr>
      <t>解决群众农田灌溉问题，极大方便群众生产生活，群众对项目实施满意度95%以上</t>
    </r>
  </si>
  <si>
    <r>
      <rPr>
        <sz val="12"/>
        <color rgb="FF000000"/>
        <rFont val="宋体"/>
        <charset val="134"/>
      </rPr>
      <t>该项目实施，助力群众增产增收。</t>
    </r>
  </si>
  <si>
    <t>阎疃</t>
  </si>
  <si>
    <t>赵庄</t>
  </si>
  <si>
    <t>赵庄肉鸭养殖项目</t>
  </si>
  <si>
    <t>建设标准化肉鸭养殖车间4个共5968平方米，预算460万元，室内地面全部硬化，预算72万元，仓库等房屋400平方米，预算36万元；污水池400立方米，预算11万元；围墙860米21万元；养殖设备和空气能680万元</t>
  </si>
  <si>
    <t>自筹资金1588万元及整合资金600万元</t>
  </si>
  <si>
    <t>2023年1月至12月</t>
  </si>
  <si>
    <t>1266户3689人</t>
  </si>
  <si>
    <t>49户102人</t>
  </si>
  <si>
    <t>可带来6%的收益（投入资金600万）</t>
  </si>
  <si>
    <t>提供当地农户就业岗位，带动免疫队、抓鸭队等相关行业从业人员就业办，提高区域内养殖水平，带动周边养殖行业规模及标准。</t>
  </si>
  <si>
    <t>苏家营镇</t>
  </si>
  <si>
    <t>前无尘</t>
  </si>
  <si>
    <t>丰乐园设施农业种植示范基地</t>
  </si>
  <si>
    <t>设施农业种植
600亩</t>
  </si>
  <si>
    <t>自筹资金500万及政策资金1700万</t>
  </si>
  <si>
    <t>2年</t>
  </si>
  <si>
    <t>户数：513；人数：1780</t>
  </si>
  <si>
    <t>36户103人</t>
  </si>
  <si>
    <t>3户9人</t>
  </si>
  <si>
    <t>方便群众，助力乡村振兴</t>
  </si>
  <si>
    <t>帮助农户建设好农业设施并与农户签订合作协议，为其提供种苗、技术支持、并回收农户产品。解决农户不会种和销售难的问题</t>
  </si>
  <si>
    <t>后路寨</t>
  </si>
  <si>
    <t>补贴脱贫户（赵桃生、赵花堂）种植金银花、菊花等中药材2亩</t>
  </si>
  <si>
    <t>大寨村</t>
  </si>
  <si>
    <t>补贴脱贫户（袁恒亮、吴电辰）种植金银花、菊花等中药材2亩</t>
  </si>
  <si>
    <t>2023年1月至13月</t>
  </si>
  <si>
    <t>2户7人</t>
  </si>
  <si>
    <t>补贴脱贫户种植菊花20亩</t>
  </si>
  <si>
    <t>2023年1月至14月</t>
  </si>
  <si>
    <t>2户13人</t>
  </si>
  <si>
    <t>预计提高农民收入</t>
  </si>
  <si>
    <t>西郭城</t>
  </si>
  <si>
    <t>2023年产业加工车间项目</t>
  </si>
  <si>
    <t>产业  项目</t>
  </si>
  <si>
    <t>计划建设1000平方米钢结构车间1座、500平方米钢结构车间2座</t>
  </si>
  <si>
    <t>村西</t>
  </si>
  <si>
    <t>9户13人</t>
  </si>
  <si>
    <t>2户3人</t>
  </si>
  <si>
    <t>增加就业岗位，提高农民收入</t>
  </si>
  <si>
    <t>柳洼</t>
  </si>
  <si>
    <t>2023年标准化扶贫车间项目</t>
  </si>
  <si>
    <t>扶贫车间建设4000平方米</t>
  </si>
  <si>
    <t>457户</t>
  </si>
  <si>
    <t>增加集体收入</t>
  </si>
  <si>
    <t>闫家口村</t>
  </si>
  <si>
    <t>2023年加工车间项目</t>
  </si>
  <si>
    <t>计划建设468平方米钢结构1座</t>
  </si>
  <si>
    <t>7户8人</t>
  </si>
  <si>
    <t>1户1人</t>
  </si>
  <si>
    <t>增加就业岗位 ，提高农民收入</t>
  </si>
  <si>
    <t>官亭镇</t>
  </si>
  <si>
    <t>官亭村</t>
  </si>
  <si>
    <t>计划建设1500平方米钢结构车间2座</t>
  </si>
  <si>
    <t>1390户4215人</t>
  </si>
  <si>
    <t>19户31人</t>
  </si>
  <si>
    <t>鱼营村</t>
  </si>
  <si>
    <t>计划建设1500平方米钢结构车间1座</t>
  </si>
  <si>
    <t>村东</t>
  </si>
  <si>
    <t>505户1700人</t>
  </si>
  <si>
    <t>29户58人</t>
  </si>
  <si>
    <t>1户5人</t>
  </si>
  <si>
    <t>南大韩寨</t>
  </si>
  <si>
    <t>扶贫车间</t>
  </si>
  <si>
    <t>新建扶贫车间2个，每个车间1000平方米，共计2000平</t>
  </si>
  <si>
    <t>南大韩寨村</t>
  </si>
  <si>
    <t>47户104人</t>
  </si>
  <si>
    <t>提供贫困户就业岗位增加收入，</t>
  </si>
  <si>
    <t>2022年现代园区建设项目</t>
  </si>
  <si>
    <t>1000平方米钢结构车间</t>
  </si>
  <si>
    <t>2000平方米钢结构车间</t>
  </si>
  <si>
    <t>东辛庄、东徐庄</t>
  </si>
  <si>
    <t>仓储加工项目</t>
  </si>
  <si>
    <r>
      <rPr>
        <sz val="10.5"/>
        <color theme="1"/>
        <rFont val="宋体"/>
        <charset val="134"/>
      </rPr>
      <t>1、</t>
    </r>
    <r>
      <rPr>
        <sz val="10.5"/>
        <color theme="1"/>
        <rFont val="宋体"/>
        <charset val="134"/>
      </rPr>
      <t>东辛庄拟建设仓储车间</t>
    </r>
    <r>
      <rPr>
        <sz val="10.5"/>
        <color theme="1"/>
        <rFont val="Calibri"/>
        <charset val="0"/>
      </rPr>
      <t>2</t>
    </r>
    <r>
      <rPr>
        <sz val="10.5"/>
        <color theme="1"/>
        <rFont val="宋体"/>
        <charset val="134"/>
      </rPr>
      <t>座</t>
    </r>
    <r>
      <rPr>
        <sz val="10.5"/>
        <color theme="1"/>
        <rFont val="Calibri"/>
        <charset val="0"/>
      </rPr>
      <t>2000</t>
    </r>
    <r>
      <rPr>
        <sz val="10.5"/>
        <color theme="1"/>
        <rFont val="宋体"/>
        <charset val="134"/>
      </rPr>
      <t>平，每座</t>
    </r>
    <r>
      <rPr>
        <sz val="10.5"/>
        <color theme="1"/>
        <rFont val="Calibri"/>
        <charset val="0"/>
      </rPr>
      <t>1000</t>
    </r>
    <r>
      <rPr>
        <sz val="10.5"/>
        <color theme="1"/>
        <rFont val="宋体"/>
        <charset val="134"/>
      </rPr>
      <t>平；</t>
    </r>
  </si>
  <si>
    <t>60户240人</t>
  </si>
  <si>
    <t>25户74人</t>
  </si>
  <si>
    <t>带动村仓储物流向规模化发展</t>
  </si>
  <si>
    <t>该项目实施，保证农村脱贫人口参与务工，增加收入</t>
  </si>
  <si>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、东徐庄拟建设仓储车间</t>
    </r>
    <r>
      <rPr>
        <sz val="10.5"/>
        <color theme="1"/>
        <rFont val="Calibri"/>
        <charset val="0"/>
      </rPr>
      <t>1</t>
    </r>
    <r>
      <rPr>
        <sz val="10.5"/>
        <color theme="1"/>
        <rFont val="宋体"/>
        <charset val="134"/>
      </rPr>
      <t>座，占地</t>
    </r>
    <r>
      <rPr>
        <sz val="10.5"/>
        <color theme="1"/>
        <rFont val="Calibri"/>
        <charset val="0"/>
      </rPr>
      <t>1200</t>
    </r>
    <r>
      <rPr>
        <sz val="10.5"/>
        <color theme="1"/>
        <rFont val="宋体"/>
        <charset val="134"/>
      </rPr>
      <t>平。</t>
    </r>
  </si>
  <si>
    <t>巨鹿县2023年度巩固拓展脱贫攻坚成果和乡村振兴项目库（动态调整）</t>
  </si>
  <si>
    <t>新建连体大棚120亩、日光温室大棚10亩、简易避雨大棚10亩、观光采摘棚10亩以及其他基础设施建设。</t>
  </si>
  <si>
    <t>巨鹿镇</t>
  </si>
  <si>
    <t>金银花标准示范园(朴耕中药材）</t>
  </si>
  <si>
    <t>1、道路硬化4600平，围网6048平，防草布19万米；          2、仓库2座，合计1760平；    3、金银花苗47000棵（5年），金银花苗40500棵（4年），金银花苗36250棵（3年）；       4、杀虫灯30个，自动伸缩喷灌300亩，滴箭式滴灌250亩。</t>
  </si>
  <si>
    <t>柳林、柴尚庄</t>
  </si>
  <si>
    <t>55户162人</t>
  </si>
  <si>
    <t>加快金银花行业的发展步伐，可为更多人解决就业难的问题，促进社会稳定。</t>
  </si>
  <si>
    <t>琉璃寺村</t>
  </si>
  <si>
    <t>2023年设施养殖项目</t>
  </si>
  <si>
    <t>标准化猪舍4个4800平方米</t>
  </si>
  <si>
    <t>24户46人</t>
  </si>
  <si>
    <t>可带来6%的收益增加村集体收益，带动脱贫人口就业增收。</t>
  </si>
  <si>
    <t>宿舍、餐厅、消毒间、配电室、水房、变压器、发电机组等生活区设施1000平</t>
  </si>
  <si>
    <t>厂区内道路硬化1500平</t>
  </si>
  <si>
    <t>建设有机肥处理厂房、污水处理等粪污处理设施1000平</t>
  </si>
  <si>
    <t>购置风机、发电机、干湿分离器空气能等设备</t>
  </si>
  <si>
    <t>设施养殖</t>
  </si>
  <si>
    <t>设施鹅养殖车间30米*12米车间4栋；40米*12米车间1栋;下水道150米，化粪池50平方米，硬化路面720平方米。</t>
  </si>
  <si>
    <t>10户40人</t>
  </si>
  <si>
    <t>推进标准化规模发展</t>
  </si>
  <si>
    <t>大留庄</t>
  </si>
  <si>
    <t>鹅肝基地
建设项目</t>
  </si>
  <si>
    <t>高标准天填肝厂
4000平方米</t>
  </si>
  <si>
    <t>27户68人</t>
  </si>
  <si>
    <t>可带来6%的收益</t>
  </si>
  <si>
    <t>吸纳农村劳动力稳定就业、预计每年村集体增收10万元，可为10名脱贫人口提供就业岗位。</t>
  </si>
  <si>
    <t>建设冷库400立方米</t>
  </si>
  <si>
    <t>配套用房350平方米</t>
  </si>
  <si>
    <t>供水、供电、
相关设备60台</t>
  </si>
  <si>
    <t>苏二</t>
  </si>
  <si>
    <t>苏二养鸡项目</t>
  </si>
  <si>
    <t>占地约50亩，总建筑面积20500平方米，建设生态环保型鸡舍10栋共16000平方米900万元，建设宿舍、餐厅、消毒间、配电室、水房、变压器室及发电机组室等生活设施2000平方米，厂区内道路硬化3000平方米45万元，棚舍间硬化7000平方米45万元，有机肥处理厂房、污水处理等设施2500平方米，空气能10套、笼具6000套、排风设备240套、风冷设备30套。</t>
  </si>
  <si>
    <t>苏家营镇苏家营二村村西</t>
  </si>
  <si>
    <t>约150多户，约400多人</t>
  </si>
  <si>
    <t>10户23人</t>
  </si>
  <si>
    <t>我公司每年提供6%收益归村集体支配，增加脱贫户收益。提高当地群众收入。</t>
  </si>
  <si>
    <t>县域内</t>
  </si>
  <si>
    <t>金银花品牌打造提升项目</t>
  </si>
  <si>
    <t>1、在城市人流量大、显著位置播放金银花宣传视频，增加金银花品牌知晓度。2、拍摄金银花专题宣传片，用于媒体线上宣传金银花品牌知晓度。此项目惠及全县金银花种植户。</t>
  </si>
  <si>
    <t>金银花种植户</t>
  </si>
  <si>
    <t>通过宣传提高我县金银花品牌知名度，达到畅通金银花销路增加金银花种植户的收入。</t>
  </si>
  <si>
    <t>阎疃镇</t>
  </si>
  <si>
    <t>赵庄、郝鲁</t>
  </si>
  <si>
    <t>资产受益入股项目</t>
  </si>
  <si>
    <t>河北达之康中药材股份有限公司资产收益项目</t>
  </si>
  <si>
    <t>1522户4669人</t>
  </si>
  <si>
    <t>64户129人</t>
  </si>
  <si>
    <t>乡村振兴局</t>
  </si>
  <si>
    <t>村集体增加收入，提供当地农户就业岗位</t>
  </si>
  <si>
    <t>建设三座车间，一座1000平，两座500平。</t>
  </si>
  <si>
    <t>57户</t>
  </si>
  <si>
    <t>39户</t>
  </si>
  <si>
    <r>
      <rPr>
        <sz val="12"/>
        <color theme="1"/>
        <rFont val="仿宋"/>
        <charset val="134"/>
      </rPr>
      <t>1、东辛庄拟建设仓储车间</t>
    </r>
    <r>
      <rPr>
        <sz val="12"/>
        <color theme="1"/>
        <rFont val="仿宋"/>
        <charset val="0"/>
      </rPr>
      <t>2</t>
    </r>
    <r>
      <rPr>
        <sz val="12"/>
        <color theme="1"/>
        <rFont val="仿宋"/>
        <charset val="134"/>
      </rPr>
      <t>座</t>
    </r>
    <r>
      <rPr>
        <sz val="12"/>
        <color theme="1"/>
        <rFont val="仿宋"/>
        <charset val="0"/>
      </rPr>
      <t>2000</t>
    </r>
    <r>
      <rPr>
        <sz val="12"/>
        <color theme="1"/>
        <rFont val="仿宋"/>
        <charset val="134"/>
      </rPr>
      <t>平，每座</t>
    </r>
    <r>
      <rPr>
        <sz val="12"/>
        <color theme="1"/>
        <rFont val="仿宋"/>
        <charset val="0"/>
      </rPr>
      <t>1000</t>
    </r>
    <r>
      <rPr>
        <sz val="12"/>
        <color theme="1"/>
        <rFont val="仿宋"/>
        <charset val="134"/>
      </rPr>
      <t>平；</t>
    </r>
  </si>
  <si>
    <r>
      <rPr>
        <sz val="12"/>
        <color theme="1"/>
        <rFont val="仿宋"/>
        <charset val="134"/>
      </rPr>
      <t>2、东徐庄拟建设仓储车间</t>
    </r>
    <r>
      <rPr>
        <sz val="12"/>
        <color theme="1"/>
        <rFont val="仿宋"/>
        <charset val="0"/>
      </rPr>
      <t>1</t>
    </r>
    <r>
      <rPr>
        <sz val="12"/>
        <color theme="1"/>
        <rFont val="仿宋"/>
        <charset val="134"/>
      </rPr>
      <t>座，占地</t>
    </r>
    <r>
      <rPr>
        <sz val="12"/>
        <color theme="1"/>
        <rFont val="仿宋"/>
        <charset val="0"/>
      </rPr>
      <t>1200</t>
    </r>
    <r>
      <rPr>
        <sz val="12"/>
        <color theme="1"/>
        <rFont val="仿宋"/>
        <charset val="134"/>
      </rPr>
      <t>平。</t>
    </r>
  </si>
  <si>
    <t>5户6人</t>
  </si>
  <si>
    <t>柴庄村柳林村</t>
  </si>
  <si>
    <t>2023年柴尚庄和柳林社区产业配套建设项目</t>
  </si>
  <si>
    <t>计划安装围网6048平方米、硬化产业路约4600平方米、生产资料存放间880平方米，杀虫灯30盏、自动伸缩喷灌429亩、滴箭式滴灌105亩。</t>
  </si>
  <si>
    <t>柴庄村、柳林村</t>
  </si>
  <si>
    <t>计划安装围网1200米。</t>
  </si>
  <si>
    <t>扬水站3座生产桥2座；铺设灌溉管道10205米、连接机井18眼</t>
  </si>
  <si>
    <t>503户2132人</t>
  </si>
  <si>
    <t>11户26人</t>
  </si>
  <si>
    <t>吕庄</t>
  </si>
  <si>
    <t>扬水站1座；铺设管道2439米、连接机井6眼</t>
  </si>
  <si>
    <t>315户1000</t>
  </si>
  <si>
    <t>12户23人</t>
  </si>
  <si>
    <t>观寨镇</t>
  </si>
  <si>
    <t>小王庄</t>
  </si>
  <si>
    <t>生产桥1座</t>
  </si>
  <si>
    <t>193户599人</t>
  </si>
  <si>
    <t>14户34人</t>
  </si>
  <si>
    <t>南哈口</t>
  </si>
  <si>
    <t>生产桥2座、整修灌溉引水渠道4公里</t>
  </si>
  <si>
    <t>590户1778人</t>
  </si>
  <si>
    <t>20户31人</t>
  </si>
  <si>
    <t>杨家寨</t>
  </si>
  <si>
    <t>新扬水站3座；新建桥梁2座，铺设管道5900米、连接机井19眼</t>
  </si>
  <si>
    <t>598户2581人</t>
  </si>
  <si>
    <t>25户58人</t>
  </si>
  <si>
    <t>王义寨</t>
  </si>
  <si>
    <t>扬水站2座；铺设管道3363米、连接机井8眼；</t>
  </si>
  <si>
    <t>128户503人</t>
  </si>
  <si>
    <t>8户14人</t>
  </si>
  <si>
    <t>新建扬水站1座、变压器1台；铺设管道1166米、连接机井3眼；</t>
  </si>
  <si>
    <t>草迷杨</t>
  </si>
  <si>
    <t>新建扬水站2座；铺设管道1258米、连接机井5眼；</t>
  </si>
  <si>
    <t>106户450人</t>
  </si>
  <si>
    <t>10户41人</t>
  </si>
  <si>
    <t>西辛庄</t>
  </si>
  <si>
    <t>新建生产桥1座；</t>
  </si>
  <si>
    <t>933户2997人</t>
  </si>
  <si>
    <t>84户226人</t>
  </si>
  <si>
    <t>东张王疃村</t>
  </si>
  <si>
    <t>扬水站1座；铺设管道681米、连接机井4眼；</t>
  </si>
  <si>
    <t>东张王疃村东老漳河</t>
  </si>
  <si>
    <t>312户1197人</t>
  </si>
  <si>
    <t>27户79人</t>
  </si>
  <si>
    <t>二郎庙</t>
  </si>
  <si>
    <t>扬水站1座、配变压器1台；铺设管道4920米、连接机井3眼；</t>
  </si>
  <si>
    <t>村东农田</t>
  </si>
  <si>
    <t>449户1848</t>
  </si>
  <si>
    <t>24户42人</t>
  </si>
  <si>
    <t>扬水站1座；铺设管道3888米；</t>
  </si>
  <si>
    <t>闫口村北</t>
  </si>
  <si>
    <t>339户1293</t>
  </si>
  <si>
    <t>38户104人</t>
  </si>
  <si>
    <t>中张王疃</t>
  </si>
  <si>
    <t>扬水站1座、变压器1台铺设管道3210米、连接机井6眼；</t>
  </si>
  <si>
    <t>张王疃村东</t>
  </si>
  <si>
    <t>苏口村</t>
  </si>
  <si>
    <t>铺设管道1410米；</t>
  </si>
  <si>
    <t>120户4650</t>
  </si>
  <si>
    <t>20户45人</t>
  </si>
  <si>
    <t>洪水口村</t>
  </si>
  <si>
    <t>铺设灌溉管道4465米</t>
  </si>
  <si>
    <t>316户1319</t>
  </si>
  <si>
    <t>12户33人</t>
  </si>
  <si>
    <t>阎疃村</t>
  </si>
  <si>
    <t>小型扬水站2座</t>
  </si>
  <si>
    <t>1065户2972人</t>
  </si>
  <si>
    <t>64户159人</t>
  </si>
  <si>
    <t>3户6人</t>
  </si>
  <si>
    <t>289户、1139人</t>
  </si>
  <si>
    <t>外神仙村</t>
  </si>
  <si>
    <t>生产桥一座</t>
  </si>
  <si>
    <t>村北</t>
  </si>
  <si>
    <t>428户1971人</t>
  </si>
  <si>
    <t>王虎寨村</t>
  </si>
  <si>
    <t>小型扬水站1座铺设灌溉管道2048米、连接机井5眼</t>
  </si>
  <si>
    <t>270户 1170人</t>
  </si>
  <si>
    <t>31户100人</t>
  </si>
  <si>
    <t>2户6人</t>
  </si>
  <si>
    <t>夏旧城</t>
  </si>
  <si>
    <t>铺设灌溉管道3000米</t>
  </si>
  <si>
    <t>680户1990人</t>
  </si>
  <si>
    <t>32户163人</t>
  </si>
  <si>
    <t>大马房</t>
  </si>
  <si>
    <t>铺设管道2000米</t>
  </si>
  <si>
    <t>2024年</t>
  </si>
  <si>
    <t>412户1520人</t>
  </si>
  <si>
    <t>移动排涝灌溉设施</t>
  </si>
  <si>
    <t>购买</t>
  </si>
  <si>
    <t>移动泵站9台、排污泵8套、电缆1500米、输水管道2900米</t>
  </si>
  <si>
    <t>40.9万人</t>
  </si>
  <si>
    <t>6081户13811人</t>
  </si>
  <si>
    <t>386户969人</t>
  </si>
  <si>
    <t>田寨村</t>
  </si>
  <si>
    <t>2023年村庄公益性基础设施建设项目</t>
  </si>
  <si>
    <t>便道硬化6145平方米、街道新修1626平方米、街道翻修2740平沥青罩面3361.76平方米</t>
  </si>
  <si>
    <t>353户1706人</t>
  </si>
  <si>
    <t>改善人居环境，便于群众出行</t>
  </si>
  <si>
    <t>解决群众出行难题，方便群众生产生活</t>
  </si>
  <si>
    <t>西郗寨村</t>
  </si>
  <si>
    <t>村内便道硬化4400平方米、东南北小街新修623平方米</t>
  </si>
  <si>
    <t>176户470人</t>
  </si>
  <si>
    <t>村南街道翻修4315平方米、便道硬化554平方米、河道护坡修复490平方米，惠及脱贫户5户7人。</t>
  </si>
  <si>
    <t>330户、1133人</t>
  </si>
  <si>
    <t>5户7人</t>
  </si>
  <si>
    <t>大官庄</t>
  </si>
  <si>
    <t>平安街便道硬化4179.12平方米，惠及脱贫户6户8人。</t>
  </si>
  <si>
    <t>328户、965人</t>
  </si>
  <si>
    <t>6户12人</t>
  </si>
  <si>
    <t>公长路</t>
  </si>
  <si>
    <t>小东街、后福街街道新修718平方米、便道硬化926平方米</t>
  </si>
  <si>
    <t>135户、416人</t>
  </si>
  <si>
    <t>魏家庄</t>
  </si>
  <si>
    <t>修建产业路在本村银花基地东西两侧硬化两条道路，每条长450米，宽5米共4500平，施工18cm厚混凝土面板+20cm厚石灰土</t>
  </si>
  <si>
    <t>655户2063人</t>
  </si>
  <si>
    <t>20户33人</t>
  </si>
  <si>
    <t>5户11人</t>
  </si>
  <si>
    <t>道路建成后，便捷群众出行使用率超过9000人次/年；降低空气扬尘；提高群众劳动满意度；增加群众就业岗位和工资收入；</t>
  </si>
  <si>
    <t>台头村</t>
  </si>
  <si>
    <t>村内道路硬化：创富街、创业路、建强街、幸福路-创业路街头、健康西路南头、一支渠西梨园街合计5200平方米</t>
  </si>
  <si>
    <t>台头村内</t>
  </si>
  <si>
    <t>489户1473人</t>
  </si>
  <si>
    <t>37户83人</t>
  </si>
  <si>
    <t>建成后预期使用年限15年，降低本村粉尘悬浮物，提升群众满意度95%以上</t>
  </si>
  <si>
    <t>辛集村</t>
  </si>
  <si>
    <t>新修道路5300.5平方米，翻修112平方米，硬化便道9281平方米</t>
  </si>
  <si>
    <t>54户112人</t>
  </si>
  <si>
    <t>村中街西头翻修542平方米、东头街道新修525平方米，便道硬化7033平方米，</t>
  </si>
  <si>
    <t>顺利街翻修3630平方米，便道硬化10341平方米</t>
  </si>
  <si>
    <t>南北街道，东西街道，沥青罩面6593平方米</t>
  </si>
  <si>
    <t>闫口村</t>
  </si>
  <si>
    <t>39户110人</t>
  </si>
  <si>
    <t>村内便道硬化2849平米</t>
  </si>
  <si>
    <t>77户223人</t>
  </si>
  <si>
    <t>何寨村</t>
  </si>
  <si>
    <t>育英路至幸福街沥青罩面2846平米；连丰路土路新修1106平米，</t>
  </si>
  <si>
    <t>1071，2913</t>
  </si>
  <si>
    <t>2,6</t>
  </si>
  <si>
    <t>小寨村</t>
  </si>
  <si>
    <t>返修</t>
  </si>
  <si>
    <t>道路翻修1334.48平方米</t>
  </si>
  <si>
    <t>1731，5277</t>
  </si>
  <si>
    <t>38,94</t>
  </si>
  <si>
    <t>3,6</t>
  </si>
  <si>
    <t>西冯寨</t>
  </si>
  <si>
    <t>路面损毁沥青罩面7783.66平方米；南北街北头土路新建262.36平方米</t>
  </si>
  <si>
    <t>南北大街</t>
  </si>
  <si>
    <t>775，2210</t>
  </si>
  <si>
    <t>14,20</t>
  </si>
  <si>
    <t>东铜马</t>
  </si>
  <si>
    <t>新修街道125平方米.便道硬化2033平方米</t>
  </si>
  <si>
    <t>151，374</t>
  </si>
  <si>
    <t>7,20</t>
  </si>
  <si>
    <t>西铜马</t>
  </si>
  <si>
    <t>新修街道1459平方米，村内便道硬化2042平方米</t>
  </si>
  <si>
    <t>245，748</t>
  </si>
  <si>
    <t>4,8</t>
  </si>
  <si>
    <t>1,2</t>
  </si>
  <si>
    <t>寨里村</t>
  </si>
  <si>
    <t>新修街道1901.95平方米，便道1527.2平方米</t>
  </si>
  <si>
    <t>962户2850人</t>
  </si>
  <si>
    <t>25户46人</t>
  </si>
  <si>
    <t>寨外</t>
  </si>
  <si>
    <t>土路新修1233平方米，新修便道1638平方米</t>
  </si>
  <si>
    <t>458户1342人</t>
  </si>
  <si>
    <t>18户31人</t>
  </si>
  <si>
    <t>李街村</t>
  </si>
  <si>
    <t>村内大全街 自强路 友谊路、富强街路面损毁，沥青罩面8088平方米</t>
  </si>
  <si>
    <t>313户897人</t>
  </si>
  <si>
    <t>28户63人</t>
  </si>
  <si>
    <t>方便群众出行，提升人居生活环境</t>
  </si>
  <si>
    <t>楼里村</t>
  </si>
  <si>
    <t>新修道路1370平方米路肩硬化8046.25平方米</t>
  </si>
  <si>
    <t>17户40人</t>
  </si>
  <si>
    <t>5户9人</t>
  </si>
  <si>
    <t>郝鲁</t>
  </si>
  <si>
    <t>村庄街道巷道硬化项目</t>
  </si>
  <si>
    <t>胡同硬化8000平方米</t>
  </si>
  <si>
    <t>663户1871人</t>
  </si>
  <si>
    <t>樊家村</t>
  </si>
  <si>
    <t>硬化胡同1600平方米</t>
  </si>
  <si>
    <t>1个月</t>
  </si>
  <si>
    <t>650户2250人</t>
  </si>
  <si>
    <t>27户72人</t>
  </si>
  <si>
    <t>3户7人</t>
  </si>
  <si>
    <t>提升生产生活水利条件，方便群众生产生活</t>
  </si>
  <si>
    <t>大陆村</t>
  </si>
  <si>
    <t>硬化胡同1700平方米</t>
  </si>
  <si>
    <t>808户2557人</t>
  </si>
  <si>
    <t>50户106人</t>
  </si>
  <si>
    <t>雨露计划项目</t>
  </si>
  <si>
    <t>其他</t>
  </si>
  <si>
    <t>贫困生每生每年补贴0.3万元</t>
  </si>
  <si>
    <t>全县各乡镇村</t>
  </si>
  <si>
    <t>284户</t>
  </si>
  <si>
    <t>284户284人</t>
  </si>
  <si>
    <t>减轻群众经济负担</t>
  </si>
  <si>
    <t>提升劳动力就业能力</t>
  </si>
  <si>
    <t>小额贷款贴息项目</t>
  </si>
  <si>
    <t>按照基准利率贴息</t>
  </si>
  <si>
    <t>180户</t>
  </si>
  <si>
    <t>180户180人</t>
  </si>
  <si>
    <t>务工交通补贴项目</t>
  </si>
  <si>
    <t>按照对省外务工的不超过500元/人、市外省内务工的不超过300元/人进行补贴。</t>
  </si>
  <si>
    <t>20户</t>
  </si>
  <si>
    <t>20户24人</t>
  </si>
  <si>
    <t>县人社局</t>
  </si>
  <si>
    <t>促进劳动力就业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</si>
</sst>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u/>
      <sz val="24"/>
      <color theme="1"/>
      <name val="黑体"/>
      <charset val="134"/>
    </font>
    <font>
      <sz val="24"/>
      <color theme="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333333"/>
      <name val="仿宋"/>
      <charset val="134"/>
    </font>
    <font>
      <b/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8"/>
      <color theme="1"/>
      <name val="仿宋"/>
      <charset val="134"/>
    </font>
    <font>
      <sz val="18"/>
      <color rgb="FF000000"/>
      <name val="仿宋"/>
      <charset val="134"/>
    </font>
    <font>
      <sz val="18"/>
      <name val="仿宋"/>
      <charset val="134"/>
    </font>
    <font>
      <sz val="18"/>
      <color indexed="8"/>
      <name val="仿宋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6"/>
      <color theme="1"/>
      <name val="仿宋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0"/>
    </font>
    <font>
      <sz val="12"/>
      <color theme="1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3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5" borderId="13" applyNumberFormat="0" applyAlignment="0" applyProtection="0">
      <alignment vertical="center"/>
    </xf>
    <xf numFmtId="0" fontId="43" fillId="6" borderId="15" applyNumberFormat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indent="2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justify" vertical="center" wrapText="1"/>
    </xf>
    <xf numFmtId="0" fontId="25" fillId="0" borderId="7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justify" vertical="center" wrapText="1"/>
    </xf>
    <xf numFmtId="0" fontId="29" fillId="0" borderId="5" xfId="0" applyFont="1" applyFill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7"/>
  <sheetViews>
    <sheetView zoomScale="90" zoomScaleNormal="90" workbookViewId="0">
      <pane ySplit="4" topLeftCell="A5" activePane="bottomLeft" state="frozen"/>
      <selection/>
      <selection pane="bottomLeft" activeCell="K4" sqref="K$1:K$1048576"/>
    </sheetView>
  </sheetViews>
  <sheetFormatPr defaultColWidth="9" defaultRowHeight="13.5"/>
  <cols>
    <col min="1" max="1" width="4.75" style="3" customWidth="1"/>
    <col min="2" max="2" width="6.875" style="3" customWidth="1"/>
    <col min="3" max="3" width="7.375" style="3" customWidth="1"/>
    <col min="4" max="4" width="9.125" style="3" customWidth="1"/>
    <col min="5" max="5" width="7.75" style="3" customWidth="1"/>
    <col min="6" max="6" width="13.5" style="3" customWidth="1"/>
    <col min="7" max="7" width="9" style="3" customWidth="1"/>
    <col min="8" max="8" width="8.375" style="3" customWidth="1"/>
    <col min="9" max="9" width="23.6083333333333" style="3" customWidth="1"/>
    <col min="10" max="10" width="9" style="3"/>
    <col min="11" max="11" width="18.5" style="3" customWidth="1"/>
    <col min="12" max="12" width="9" style="3"/>
    <col min="13" max="13" width="11.75" style="3" customWidth="1"/>
    <col min="14" max="14" width="6.5" style="3" customWidth="1"/>
    <col min="15" max="15" width="6.375" style="3" customWidth="1"/>
    <col min="16" max="16" width="9" style="3"/>
    <col min="17" max="17" width="12.125" style="3" customWidth="1"/>
    <col min="18" max="18" width="14.575" style="3" customWidth="1"/>
    <col min="19" max="16383" width="9" style="3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1.5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71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</row>
    <row r="5" s="2" customFormat="1" ht="42.75" spans="1:18">
      <c r="A5" s="12">
        <v>1</v>
      </c>
      <c r="B5" s="12" t="s">
        <v>21</v>
      </c>
      <c r="C5" s="12" t="s">
        <v>22</v>
      </c>
      <c r="D5" s="12" t="s">
        <v>23</v>
      </c>
      <c r="E5" s="41" t="s">
        <v>24</v>
      </c>
      <c r="F5" s="11" t="s">
        <v>25</v>
      </c>
      <c r="G5" s="12" t="s">
        <v>26</v>
      </c>
      <c r="H5" s="12" t="s">
        <v>27</v>
      </c>
      <c r="I5" s="12" t="s">
        <v>28</v>
      </c>
      <c r="J5" s="41" t="s">
        <v>24</v>
      </c>
      <c r="K5" s="12">
        <v>85</v>
      </c>
      <c r="L5" s="12">
        <v>2023</v>
      </c>
      <c r="M5" s="41" t="s">
        <v>29</v>
      </c>
      <c r="N5" s="21">
        <v>8</v>
      </c>
      <c r="O5" s="21">
        <v>1</v>
      </c>
      <c r="P5" s="12"/>
      <c r="Q5" s="12" t="s">
        <v>30</v>
      </c>
      <c r="R5" s="12"/>
    </row>
    <row r="6" s="2" customFormat="1" ht="57" spans="1:18">
      <c r="A6" s="12">
        <v>2</v>
      </c>
      <c r="B6" s="12" t="s">
        <v>21</v>
      </c>
      <c r="C6" s="12" t="s">
        <v>22</v>
      </c>
      <c r="D6" s="12" t="s">
        <v>23</v>
      </c>
      <c r="E6" s="41" t="s">
        <v>31</v>
      </c>
      <c r="F6" s="12" t="s">
        <v>32</v>
      </c>
      <c r="G6" s="12" t="s">
        <v>26</v>
      </c>
      <c r="H6" s="12" t="s">
        <v>27</v>
      </c>
      <c r="I6" s="12" t="s">
        <v>33</v>
      </c>
      <c r="J6" s="41" t="s">
        <v>31</v>
      </c>
      <c r="K6" s="12">
        <v>100</v>
      </c>
      <c r="L6" s="12">
        <v>2023</v>
      </c>
      <c r="M6" s="41" t="s">
        <v>34</v>
      </c>
      <c r="N6" s="21">
        <v>31</v>
      </c>
      <c r="O6" s="21">
        <v>2</v>
      </c>
      <c r="P6" s="12"/>
      <c r="Q6" s="12" t="s">
        <v>35</v>
      </c>
      <c r="R6" s="12"/>
    </row>
    <row r="7" s="2" customFormat="1" ht="28.5" spans="1:18">
      <c r="A7" s="12">
        <v>3</v>
      </c>
      <c r="B7" s="12" t="s">
        <v>21</v>
      </c>
      <c r="C7" s="12" t="s">
        <v>22</v>
      </c>
      <c r="D7" s="12" t="s">
        <v>23</v>
      </c>
      <c r="E7" s="11" t="s">
        <v>36</v>
      </c>
      <c r="F7" s="11" t="s">
        <v>25</v>
      </c>
      <c r="G7" s="12" t="s">
        <v>26</v>
      </c>
      <c r="H7" s="12" t="s">
        <v>27</v>
      </c>
      <c r="I7" s="12" t="s">
        <v>37</v>
      </c>
      <c r="J7" s="11" t="s">
        <v>36</v>
      </c>
      <c r="K7" s="11">
        <v>53</v>
      </c>
      <c r="L7" s="12">
        <v>2023</v>
      </c>
      <c r="M7" s="41" t="s">
        <v>38</v>
      </c>
      <c r="N7" s="21">
        <v>9</v>
      </c>
      <c r="O7" s="21">
        <v>1</v>
      </c>
      <c r="P7" s="12"/>
      <c r="Q7" s="12" t="s">
        <v>39</v>
      </c>
      <c r="R7" s="12"/>
    </row>
    <row r="8" s="2" customFormat="1" ht="42.75" spans="1:18">
      <c r="A8" s="12">
        <v>4</v>
      </c>
      <c r="B8" s="12" t="s">
        <v>21</v>
      </c>
      <c r="C8" s="12" t="s">
        <v>22</v>
      </c>
      <c r="D8" s="12" t="s">
        <v>23</v>
      </c>
      <c r="E8" s="11" t="s">
        <v>40</v>
      </c>
      <c r="F8" s="11" t="s">
        <v>41</v>
      </c>
      <c r="G8" s="35" t="s">
        <v>42</v>
      </c>
      <c r="H8" s="12" t="s">
        <v>27</v>
      </c>
      <c r="I8" s="12" t="s">
        <v>43</v>
      </c>
      <c r="J8" s="11" t="s">
        <v>40</v>
      </c>
      <c r="K8" s="11">
        <v>2.25</v>
      </c>
      <c r="L8" s="12">
        <v>2023</v>
      </c>
      <c r="M8" s="41" t="s">
        <v>44</v>
      </c>
      <c r="N8" s="21">
        <v>2</v>
      </c>
      <c r="O8" s="21"/>
      <c r="P8" s="12"/>
      <c r="Q8" s="12" t="s">
        <v>45</v>
      </c>
      <c r="R8" s="12" t="s">
        <v>46</v>
      </c>
    </row>
    <row r="9" s="2" customFormat="1" ht="42.75" spans="1:18">
      <c r="A9" s="15">
        <v>1</v>
      </c>
      <c r="B9" s="15" t="s">
        <v>47</v>
      </c>
      <c r="C9" s="15" t="s">
        <v>48</v>
      </c>
      <c r="D9" s="15" t="s">
        <v>49</v>
      </c>
      <c r="E9" s="15" t="s">
        <v>50</v>
      </c>
      <c r="F9" s="42" t="s">
        <v>51</v>
      </c>
      <c r="G9" s="15" t="s">
        <v>26</v>
      </c>
      <c r="H9" s="15" t="s">
        <v>27</v>
      </c>
      <c r="I9" s="15" t="s">
        <v>52</v>
      </c>
      <c r="J9" s="15" t="s">
        <v>53</v>
      </c>
      <c r="K9" s="15">
        <v>55.2</v>
      </c>
      <c r="L9" s="15">
        <v>2023</v>
      </c>
      <c r="M9" s="15">
        <v>275</v>
      </c>
      <c r="N9" s="15" t="s">
        <v>54</v>
      </c>
      <c r="O9" s="15">
        <v>0</v>
      </c>
      <c r="P9" s="15"/>
      <c r="Q9" s="15" t="s">
        <v>55</v>
      </c>
      <c r="R9" s="97"/>
    </row>
    <row r="10" s="2" customFormat="1" ht="156.75" spans="1:18">
      <c r="A10" s="43">
        <v>2</v>
      </c>
      <c r="B10" s="44" t="s">
        <v>47</v>
      </c>
      <c r="C10" s="44" t="s">
        <v>48</v>
      </c>
      <c r="D10" s="45" t="s">
        <v>49</v>
      </c>
      <c r="E10" s="43" t="s">
        <v>56</v>
      </c>
      <c r="F10" s="45" t="s">
        <v>57</v>
      </c>
      <c r="G10" s="43" t="s">
        <v>58</v>
      </c>
      <c r="H10" s="44" t="s">
        <v>27</v>
      </c>
      <c r="I10" s="45" t="s">
        <v>59</v>
      </c>
      <c r="J10" s="45" t="s">
        <v>60</v>
      </c>
      <c r="K10" s="43">
        <v>330</v>
      </c>
      <c r="L10" s="43">
        <v>2023</v>
      </c>
      <c r="M10" s="44">
        <v>445</v>
      </c>
      <c r="N10" s="44" t="s">
        <v>61</v>
      </c>
      <c r="O10" s="44">
        <v>0</v>
      </c>
      <c r="P10" s="43"/>
      <c r="Q10" s="43" t="s">
        <v>62</v>
      </c>
      <c r="R10" s="98" t="s">
        <v>63</v>
      </c>
    </row>
    <row r="11" s="2" customFormat="1" ht="71.25" spans="1:18">
      <c r="A11" s="46">
        <v>3</v>
      </c>
      <c r="B11" s="47" t="s">
        <v>47</v>
      </c>
      <c r="C11" s="47" t="s">
        <v>48</v>
      </c>
      <c r="D11" s="48" t="s">
        <v>49</v>
      </c>
      <c r="E11" s="46" t="s">
        <v>64</v>
      </c>
      <c r="F11" s="48" t="s">
        <v>65</v>
      </c>
      <c r="G11" s="46" t="s">
        <v>26</v>
      </c>
      <c r="H11" s="47" t="s">
        <v>27</v>
      </c>
      <c r="I11" s="83" t="s">
        <v>66</v>
      </c>
      <c r="J11" s="48" t="s">
        <v>67</v>
      </c>
      <c r="K11" s="46">
        <v>78</v>
      </c>
      <c r="L11" s="46">
        <v>2023</v>
      </c>
      <c r="M11" s="83" t="s">
        <v>68</v>
      </c>
      <c r="N11" s="83" t="s">
        <v>69</v>
      </c>
      <c r="O11" s="83" t="s">
        <v>70</v>
      </c>
      <c r="P11" s="46"/>
      <c r="Q11" s="99" t="s">
        <v>71</v>
      </c>
      <c r="R11" s="100"/>
    </row>
    <row r="12" s="2" customFormat="1" ht="42.75" spans="1:18">
      <c r="A12" s="11">
        <v>5</v>
      </c>
      <c r="B12" s="15" t="s">
        <v>47</v>
      </c>
      <c r="C12" s="15" t="s">
        <v>48</v>
      </c>
      <c r="D12" s="12" t="s">
        <v>49</v>
      </c>
      <c r="E12" s="11" t="s">
        <v>72</v>
      </c>
      <c r="F12" s="14" t="s">
        <v>73</v>
      </c>
      <c r="G12" s="11" t="s">
        <v>58</v>
      </c>
      <c r="H12" s="15" t="s">
        <v>27</v>
      </c>
      <c r="I12" s="12" t="s">
        <v>74</v>
      </c>
      <c r="J12" s="12" t="s">
        <v>75</v>
      </c>
      <c r="K12" s="11">
        <v>1.26</v>
      </c>
      <c r="L12" s="11">
        <v>2023</v>
      </c>
      <c r="M12" s="15" t="s">
        <v>76</v>
      </c>
      <c r="N12" s="15" t="s">
        <v>77</v>
      </c>
      <c r="O12" s="15" t="s">
        <v>77</v>
      </c>
      <c r="P12" s="11" t="s">
        <v>78</v>
      </c>
      <c r="Q12" s="12" t="s">
        <v>79</v>
      </c>
      <c r="R12" s="12" t="s">
        <v>46</v>
      </c>
    </row>
    <row r="13" s="2" customFormat="1" ht="85.5" spans="1:18">
      <c r="A13" s="11">
        <v>6</v>
      </c>
      <c r="B13" s="15" t="s">
        <v>47</v>
      </c>
      <c r="C13" s="15" t="s">
        <v>48</v>
      </c>
      <c r="D13" s="12" t="s">
        <v>49</v>
      </c>
      <c r="E13" s="11" t="s">
        <v>80</v>
      </c>
      <c r="F13" s="14" t="s">
        <v>81</v>
      </c>
      <c r="G13" s="11" t="s">
        <v>58</v>
      </c>
      <c r="H13" s="15" t="s">
        <v>27</v>
      </c>
      <c r="I13" s="84" t="s">
        <v>82</v>
      </c>
      <c r="J13" s="12" t="s">
        <v>80</v>
      </c>
      <c r="K13" s="11">
        <v>1200</v>
      </c>
      <c r="L13" s="11">
        <v>2023</v>
      </c>
      <c r="M13" s="15"/>
      <c r="N13" s="15" t="s">
        <v>83</v>
      </c>
      <c r="O13" s="15" t="s">
        <v>83</v>
      </c>
      <c r="P13" s="11"/>
      <c r="Q13" s="11" t="s">
        <v>62</v>
      </c>
      <c r="R13" s="14" t="s">
        <v>63</v>
      </c>
    </row>
    <row r="14" s="2" customFormat="1" ht="28.5" spans="1:18">
      <c r="A14" s="11">
        <v>7</v>
      </c>
      <c r="B14" s="15" t="s">
        <v>47</v>
      </c>
      <c r="C14" s="15" t="s">
        <v>48</v>
      </c>
      <c r="D14" s="12" t="s">
        <v>49</v>
      </c>
      <c r="E14" s="11" t="s">
        <v>84</v>
      </c>
      <c r="F14" s="14" t="s">
        <v>85</v>
      </c>
      <c r="G14" s="11" t="s">
        <v>58</v>
      </c>
      <c r="H14" s="15" t="s">
        <v>27</v>
      </c>
      <c r="I14" s="33" t="s">
        <v>86</v>
      </c>
      <c r="J14" s="12" t="s">
        <v>84</v>
      </c>
      <c r="K14" s="11">
        <v>15</v>
      </c>
      <c r="L14" s="11">
        <v>2023</v>
      </c>
      <c r="M14" s="15"/>
      <c r="N14" s="15" t="s">
        <v>87</v>
      </c>
      <c r="O14" s="15" t="s">
        <v>87</v>
      </c>
      <c r="P14" s="11"/>
      <c r="Q14" s="11" t="s">
        <v>62</v>
      </c>
      <c r="R14" s="97"/>
    </row>
    <row r="15" s="2" customFormat="1" ht="156.75" spans="1:18">
      <c r="A15" s="11">
        <v>8</v>
      </c>
      <c r="B15" s="15" t="s">
        <v>47</v>
      </c>
      <c r="C15" s="15" t="s">
        <v>48</v>
      </c>
      <c r="D15" s="12" t="s">
        <v>49</v>
      </c>
      <c r="E15" s="11" t="s">
        <v>88</v>
      </c>
      <c r="F15" s="49" t="s">
        <v>89</v>
      </c>
      <c r="G15" s="49" t="s">
        <v>58</v>
      </c>
      <c r="H15" s="15" t="s">
        <v>27</v>
      </c>
      <c r="I15" s="84" t="s">
        <v>90</v>
      </c>
      <c r="J15" s="11" t="s">
        <v>88</v>
      </c>
      <c r="K15" s="85">
        <v>470</v>
      </c>
      <c r="L15" s="11">
        <v>2023</v>
      </c>
      <c r="M15" s="15" t="s">
        <v>91</v>
      </c>
      <c r="N15" s="15" t="s">
        <v>92</v>
      </c>
      <c r="O15" s="15" t="s">
        <v>92</v>
      </c>
      <c r="P15" s="11" t="s">
        <v>78</v>
      </c>
      <c r="Q15" s="11" t="s">
        <v>62</v>
      </c>
      <c r="R15" s="14" t="s">
        <v>63</v>
      </c>
    </row>
    <row r="16" s="2" customFormat="1" ht="199.5" spans="1:18">
      <c r="A16" s="11">
        <v>9</v>
      </c>
      <c r="B16" s="15" t="s">
        <v>47</v>
      </c>
      <c r="C16" s="15" t="s">
        <v>48</v>
      </c>
      <c r="D16" s="12" t="s">
        <v>49</v>
      </c>
      <c r="E16" s="11" t="s">
        <v>88</v>
      </c>
      <c r="F16" s="14" t="s">
        <v>81</v>
      </c>
      <c r="G16" s="11" t="s">
        <v>58</v>
      </c>
      <c r="H16" s="15" t="s">
        <v>27</v>
      </c>
      <c r="I16" s="84" t="s">
        <v>93</v>
      </c>
      <c r="J16" s="11" t="s">
        <v>88</v>
      </c>
      <c r="K16" s="85">
        <v>470</v>
      </c>
      <c r="L16" s="11">
        <v>2023</v>
      </c>
      <c r="M16" s="15" t="s">
        <v>91</v>
      </c>
      <c r="N16" s="15" t="s">
        <v>92</v>
      </c>
      <c r="O16" s="15" t="s">
        <v>92</v>
      </c>
      <c r="P16" s="11" t="s">
        <v>78</v>
      </c>
      <c r="Q16" s="11" t="s">
        <v>62</v>
      </c>
      <c r="R16" s="14" t="s">
        <v>63</v>
      </c>
    </row>
    <row r="17" ht="36" spans="1:18">
      <c r="A17" s="50">
        <v>1</v>
      </c>
      <c r="B17" s="50" t="s">
        <v>21</v>
      </c>
      <c r="C17" s="50" t="s">
        <v>22</v>
      </c>
      <c r="D17" s="51" t="s">
        <v>94</v>
      </c>
      <c r="E17" s="51" t="s">
        <v>95</v>
      </c>
      <c r="F17" s="51" t="s">
        <v>51</v>
      </c>
      <c r="G17" s="51" t="s">
        <v>26</v>
      </c>
      <c r="H17" s="51" t="s">
        <v>96</v>
      </c>
      <c r="I17" s="51" t="s">
        <v>97</v>
      </c>
      <c r="J17" s="51" t="s">
        <v>95</v>
      </c>
      <c r="K17" s="51">
        <v>23.52</v>
      </c>
      <c r="L17" s="51" t="s">
        <v>98</v>
      </c>
      <c r="M17" s="51">
        <v>2226</v>
      </c>
      <c r="N17" s="51" t="s">
        <v>99</v>
      </c>
      <c r="O17" s="51">
        <v>0</v>
      </c>
      <c r="P17" s="51" t="s">
        <v>100</v>
      </c>
      <c r="Q17" s="51" t="s">
        <v>55</v>
      </c>
      <c r="R17" s="86"/>
    </row>
    <row r="18" ht="36" spans="1:18">
      <c r="A18" s="50">
        <v>2</v>
      </c>
      <c r="B18" s="50" t="s">
        <v>21</v>
      </c>
      <c r="C18" s="50" t="s">
        <v>22</v>
      </c>
      <c r="D18" s="51" t="s">
        <v>94</v>
      </c>
      <c r="E18" s="51" t="s">
        <v>95</v>
      </c>
      <c r="F18" s="51" t="s">
        <v>51</v>
      </c>
      <c r="G18" s="51" t="s">
        <v>26</v>
      </c>
      <c r="H18" s="51" t="s">
        <v>96</v>
      </c>
      <c r="I18" s="51" t="s">
        <v>101</v>
      </c>
      <c r="J18" s="51" t="s">
        <v>95</v>
      </c>
      <c r="K18" s="51">
        <v>25.2</v>
      </c>
      <c r="L18" s="51" t="s">
        <v>98</v>
      </c>
      <c r="M18" s="51">
        <v>2226</v>
      </c>
      <c r="N18" s="51" t="s">
        <v>99</v>
      </c>
      <c r="O18" s="51">
        <v>0</v>
      </c>
      <c r="P18" s="51" t="s">
        <v>100</v>
      </c>
      <c r="Q18" s="51" t="s">
        <v>55</v>
      </c>
      <c r="R18" s="55"/>
    </row>
    <row r="19" ht="36" spans="1:18">
      <c r="A19" s="50">
        <v>3</v>
      </c>
      <c r="B19" s="50" t="s">
        <v>21</v>
      </c>
      <c r="C19" s="50" t="s">
        <v>22</v>
      </c>
      <c r="D19" s="51" t="s">
        <v>94</v>
      </c>
      <c r="E19" s="51" t="s">
        <v>95</v>
      </c>
      <c r="F19" s="51" t="s">
        <v>51</v>
      </c>
      <c r="G19" s="51" t="s">
        <v>26</v>
      </c>
      <c r="H19" s="51" t="s">
        <v>96</v>
      </c>
      <c r="I19" s="51" t="s">
        <v>102</v>
      </c>
      <c r="J19" s="51" t="s">
        <v>95</v>
      </c>
      <c r="K19" s="51">
        <v>25.2</v>
      </c>
      <c r="L19" s="51" t="s">
        <v>98</v>
      </c>
      <c r="M19" s="51">
        <v>2226</v>
      </c>
      <c r="N19" s="51" t="s">
        <v>99</v>
      </c>
      <c r="O19" s="51">
        <v>0</v>
      </c>
      <c r="P19" s="51" t="s">
        <v>100</v>
      </c>
      <c r="Q19" s="101" t="s">
        <v>55</v>
      </c>
      <c r="R19" s="55"/>
    </row>
    <row r="20" ht="36" spans="1:18">
      <c r="A20" s="50">
        <v>4</v>
      </c>
      <c r="B20" s="50" t="s">
        <v>21</v>
      </c>
      <c r="C20" s="50" t="s">
        <v>22</v>
      </c>
      <c r="D20" s="51" t="s">
        <v>94</v>
      </c>
      <c r="E20" s="51" t="s">
        <v>95</v>
      </c>
      <c r="F20" s="51" t="s">
        <v>51</v>
      </c>
      <c r="G20" s="51" t="s">
        <v>26</v>
      </c>
      <c r="H20" s="51" t="s">
        <v>96</v>
      </c>
      <c r="I20" s="51" t="s">
        <v>103</v>
      </c>
      <c r="J20" s="51" t="s">
        <v>95</v>
      </c>
      <c r="K20" s="51">
        <v>16.8</v>
      </c>
      <c r="L20" s="51" t="s">
        <v>98</v>
      </c>
      <c r="M20" s="51">
        <v>2280</v>
      </c>
      <c r="N20" s="51" t="s">
        <v>99</v>
      </c>
      <c r="O20" s="51">
        <v>0</v>
      </c>
      <c r="P20" s="51" t="s">
        <v>100</v>
      </c>
      <c r="Q20" s="101" t="s">
        <v>55</v>
      </c>
      <c r="R20" s="55"/>
    </row>
    <row r="21" ht="36" spans="1:18">
      <c r="A21" s="50">
        <v>5</v>
      </c>
      <c r="B21" s="50" t="s">
        <v>21</v>
      </c>
      <c r="C21" s="50" t="s">
        <v>22</v>
      </c>
      <c r="D21" s="51" t="s">
        <v>94</v>
      </c>
      <c r="E21" s="51" t="s">
        <v>95</v>
      </c>
      <c r="F21" s="51" t="s">
        <v>51</v>
      </c>
      <c r="G21" s="51" t="s">
        <v>26</v>
      </c>
      <c r="H21" s="51" t="s">
        <v>27</v>
      </c>
      <c r="I21" s="51" t="s">
        <v>104</v>
      </c>
      <c r="J21" s="51" t="s">
        <v>95</v>
      </c>
      <c r="K21" s="51">
        <v>85.5</v>
      </c>
      <c r="L21" s="51" t="s">
        <v>98</v>
      </c>
      <c r="M21" s="51">
        <v>2280</v>
      </c>
      <c r="N21" s="51" t="s">
        <v>99</v>
      </c>
      <c r="O21" s="51">
        <v>0</v>
      </c>
      <c r="P21" s="51" t="s">
        <v>100</v>
      </c>
      <c r="Q21" s="101" t="s">
        <v>55</v>
      </c>
      <c r="R21" s="55"/>
    </row>
    <row r="22" ht="36" spans="1:18">
      <c r="A22" s="50">
        <v>6</v>
      </c>
      <c r="B22" s="50" t="s">
        <v>21</v>
      </c>
      <c r="C22" s="50" t="s">
        <v>22</v>
      </c>
      <c r="D22" s="51" t="s">
        <v>94</v>
      </c>
      <c r="E22" s="51" t="s">
        <v>105</v>
      </c>
      <c r="F22" s="52" t="s">
        <v>106</v>
      </c>
      <c r="G22" s="51" t="s">
        <v>26</v>
      </c>
      <c r="H22" s="52" t="s">
        <v>27</v>
      </c>
      <c r="I22" s="51" t="s">
        <v>107</v>
      </c>
      <c r="J22" s="51" t="s">
        <v>105</v>
      </c>
      <c r="K22" s="51">
        <v>37.38</v>
      </c>
      <c r="L22" s="52" t="s">
        <v>98</v>
      </c>
      <c r="M22" s="51">
        <v>3982</v>
      </c>
      <c r="N22" s="51" t="s">
        <v>108</v>
      </c>
      <c r="O22" s="86" t="s">
        <v>109</v>
      </c>
      <c r="P22" s="54" t="s">
        <v>100</v>
      </c>
      <c r="Q22" s="101" t="s">
        <v>55</v>
      </c>
      <c r="R22" s="55"/>
    </row>
    <row r="23" ht="36" spans="1:18">
      <c r="A23" s="50">
        <v>7</v>
      </c>
      <c r="B23" s="50" t="s">
        <v>21</v>
      </c>
      <c r="C23" s="50" t="s">
        <v>22</v>
      </c>
      <c r="D23" s="51" t="s">
        <v>94</v>
      </c>
      <c r="E23" s="51" t="s">
        <v>105</v>
      </c>
      <c r="F23" s="53" t="s">
        <v>51</v>
      </c>
      <c r="G23" s="51" t="s">
        <v>26</v>
      </c>
      <c r="H23" s="52" t="s">
        <v>27</v>
      </c>
      <c r="I23" s="51" t="s">
        <v>110</v>
      </c>
      <c r="J23" s="51" t="s">
        <v>105</v>
      </c>
      <c r="K23" s="51">
        <v>303.24</v>
      </c>
      <c r="L23" s="52" t="s">
        <v>98</v>
      </c>
      <c r="M23" s="51">
        <v>3982</v>
      </c>
      <c r="N23" s="51" t="s">
        <v>108</v>
      </c>
      <c r="O23" s="86" t="s">
        <v>109</v>
      </c>
      <c r="P23" s="54" t="s">
        <v>100</v>
      </c>
      <c r="Q23" s="101" t="s">
        <v>55</v>
      </c>
      <c r="R23" s="55"/>
    </row>
    <row r="24" ht="24" spans="1:18">
      <c r="A24" s="50">
        <v>8</v>
      </c>
      <c r="B24" s="50" t="s">
        <v>21</v>
      </c>
      <c r="C24" s="50" t="s">
        <v>22</v>
      </c>
      <c r="D24" s="51" t="s">
        <v>94</v>
      </c>
      <c r="E24" s="51" t="s">
        <v>105</v>
      </c>
      <c r="F24" s="53" t="s">
        <v>51</v>
      </c>
      <c r="G24" s="51" t="s">
        <v>26</v>
      </c>
      <c r="H24" s="52" t="s">
        <v>27</v>
      </c>
      <c r="I24" s="51" t="s">
        <v>111</v>
      </c>
      <c r="J24" s="51" t="s">
        <v>105</v>
      </c>
      <c r="K24" s="51">
        <v>148.03</v>
      </c>
      <c r="L24" s="52" t="s">
        <v>98</v>
      </c>
      <c r="M24" s="51">
        <v>3982</v>
      </c>
      <c r="N24" s="51" t="s">
        <v>108</v>
      </c>
      <c r="O24" s="86" t="s">
        <v>109</v>
      </c>
      <c r="P24" s="54" t="s">
        <v>100</v>
      </c>
      <c r="Q24" s="51" t="s">
        <v>112</v>
      </c>
      <c r="R24" s="55"/>
    </row>
    <row r="25" ht="36" spans="1:18">
      <c r="A25" s="50">
        <v>9</v>
      </c>
      <c r="B25" s="50" t="s">
        <v>21</v>
      </c>
      <c r="C25" s="50" t="s">
        <v>22</v>
      </c>
      <c r="D25" s="51" t="s">
        <v>94</v>
      </c>
      <c r="E25" s="51" t="s">
        <v>105</v>
      </c>
      <c r="F25" s="53" t="s">
        <v>51</v>
      </c>
      <c r="G25" s="51" t="s">
        <v>26</v>
      </c>
      <c r="H25" s="52" t="s">
        <v>27</v>
      </c>
      <c r="I25" s="51" t="s">
        <v>113</v>
      </c>
      <c r="J25" s="51" t="s">
        <v>105</v>
      </c>
      <c r="K25" s="51">
        <v>317.54</v>
      </c>
      <c r="L25" s="52" t="s">
        <v>98</v>
      </c>
      <c r="M25" s="51">
        <v>3982</v>
      </c>
      <c r="N25" s="51" t="s">
        <v>108</v>
      </c>
      <c r="O25" s="86" t="s">
        <v>109</v>
      </c>
      <c r="P25" s="54" t="s">
        <v>100</v>
      </c>
      <c r="Q25" s="51" t="s">
        <v>55</v>
      </c>
      <c r="R25" s="55"/>
    </row>
    <row r="26" ht="36" spans="1:18">
      <c r="A26" s="50">
        <v>10</v>
      </c>
      <c r="B26" s="50" t="s">
        <v>21</v>
      </c>
      <c r="C26" s="50" t="s">
        <v>22</v>
      </c>
      <c r="D26" s="51" t="s">
        <v>94</v>
      </c>
      <c r="E26" s="51" t="s">
        <v>105</v>
      </c>
      <c r="F26" s="53" t="s">
        <v>51</v>
      </c>
      <c r="G26" s="51" t="s">
        <v>26</v>
      </c>
      <c r="H26" s="52" t="s">
        <v>27</v>
      </c>
      <c r="I26" s="51" t="s">
        <v>114</v>
      </c>
      <c r="J26" s="51" t="s">
        <v>105</v>
      </c>
      <c r="K26" s="51">
        <v>267.67</v>
      </c>
      <c r="L26" s="52" t="s">
        <v>98</v>
      </c>
      <c r="M26" s="51">
        <v>3982</v>
      </c>
      <c r="N26" s="51" t="s">
        <v>108</v>
      </c>
      <c r="O26" s="86" t="s">
        <v>109</v>
      </c>
      <c r="P26" s="54" t="s">
        <v>100</v>
      </c>
      <c r="Q26" s="51" t="s">
        <v>55</v>
      </c>
      <c r="R26" s="55"/>
    </row>
    <row r="27" ht="36" spans="1:18">
      <c r="A27" s="50">
        <v>11</v>
      </c>
      <c r="B27" s="50" t="s">
        <v>21</v>
      </c>
      <c r="C27" s="50" t="s">
        <v>22</v>
      </c>
      <c r="D27" s="51" t="s">
        <v>94</v>
      </c>
      <c r="E27" s="51" t="s">
        <v>115</v>
      </c>
      <c r="F27" s="54" t="s">
        <v>51</v>
      </c>
      <c r="G27" s="51" t="s">
        <v>26</v>
      </c>
      <c r="H27" s="52" t="s">
        <v>96</v>
      </c>
      <c r="I27" s="51" t="s">
        <v>116</v>
      </c>
      <c r="J27" s="51" t="s">
        <v>115</v>
      </c>
      <c r="K27" s="51">
        <v>56</v>
      </c>
      <c r="L27" s="52" t="s">
        <v>98</v>
      </c>
      <c r="M27" s="51">
        <v>1478</v>
      </c>
      <c r="N27" s="51" t="s">
        <v>117</v>
      </c>
      <c r="O27" s="86">
        <v>0</v>
      </c>
      <c r="P27" s="54" t="s">
        <v>100</v>
      </c>
      <c r="Q27" s="51" t="s">
        <v>55</v>
      </c>
      <c r="R27" s="55"/>
    </row>
    <row r="28" ht="36" spans="1:18">
      <c r="A28" s="50">
        <v>12</v>
      </c>
      <c r="B28" s="50" t="s">
        <v>21</v>
      </c>
      <c r="C28" s="50" t="s">
        <v>22</v>
      </c>
      <c r="D28" s="51" t="s">
        <v>94</v>
      </c>
      <c r="E28" s="51" t="s">
        <v>115</v>
      </c>
      <c r="F28" s="54" t="s">
        <v>51</v>
      </c>
      <c r="G28" s="51" t="s">
        <v>26</v>
      </c>
      <c r="H28" s="52" t="s">
        <v>27</v>
      </c>
      <c r="I28" s="51" t="s">
        <v>118</v>
      </c>
      <c r="J28" s="51" t="s">
        <v>115</v>
      </c>
      <c r="K28" s="51">
        <v>6</v>
      </c>
      <c r="L28" s="52" t="s">
        <v>98</v>
      </c>
      <c r="M28" s="51">
        <v>1478</v>
      </c>
      <c r="N28" s="51" t="s">
        <v>117</v>
      </c>
      <c r="O28" s="86">
        <v>0</v>
      </c>
      <c r="P28" s="54" t="s">
        <v>100</v>
      </c>
      <c r="Q28" s="51" t="s">
        <v>55</v>
      </c>
      <c r="R28" s="55"/>
    </row>
    <row r="29" ht="36" spans="1:18">
      <c r="A29" s="50">
        <v>13</v>
      </c>
      <c r="B29" s="50" t="s">
        <v>21</v>
      </c>
      <c r="C29" s="50" t="s">
        <v>22</v>
      </c>
      <c r="D29" s="51" t="s">
        <v>94</v>
      </c>
      <c r="E29" s="51" t="s">
        <v>119</v>
      </c>
      <c r="F29" s="54" t="s">
        <v>51</v>
      </c>
      <c r="G29" s="51" t="s">
        <v>26</v>
      </c>
      <c r="H29" s="52" t="s">
        <v>27</v>
      </c>
      <c r="I29" s="51" t="s">
        <v>120</v>
      </c>
      <c r="J29" s="51" t="s">
        <v>115</v>
      </c>
      <c r="K29" s="51">
        <v>140</v>
      </c>
      <c r="L29" s="52" t="s">
        <v>98</v>
      </c>
      <c r="M29" s="51">
        <v>2431</v>
      </c>
      <c r="N29" s="51" t="s">
        <v>121</v>
      </c>
      <c r="O29" s="86" t="s">
        <v>122</v>
      </c>
      <c r="P29" s="54" t="s">
        <v>100</v>
      </c>
      <c r="Q29" s="51" t="s">
        <v>55</v>
      </c>
      <c r="R29" s="102"/>
    </row>
    <row r="30" ht="36" spans="1:18">
      <c r="A30" s="50">
        <v>14</v>
      </c>
      <c r="B30" s="50" t="s">
        <v>21</v>
      </c>
      <c r="C30" s="50" t="s">
        <v>22</v>
      </c>
      <c r="D30" s="51" t="s">
        <v>94</v>
      </c>
      <c r="E30" s="51" t="s">
        <v>119</v>
      </c>
      <c r="F30" s="54" t="s">
        <v>51</v>
      </c>
      <c r="G30" s="51" t="s">
        <v>26</v>
      </c>
      <c r="H30" s="52" t="s">
        <v>27</v>
      </c>
      <c r="I30" s="51" t="s">
        <v>123</v>
      </c>
      <c r="J30" s="51" t="s">
        <v>115</v>
      </c>
      <c r="K30" s="51">
        <v>22.5</v>
      </c>
      <c r="L30" s="52" t="s">
        <v>98</v>
      </c>
      <c r="M30" s="51">
        <v>2431</v>
      </c>
      <c r="N30" s="51" t="s">
        <v>121</v>
      </c>
      <c r="O30" s="86" t="s">
        <v>122</v>
      </c>
      <c r="P30" s="54" t="s">
        <v>100</v>
      </c>
      <c r="Q30" s="51" t="s">
        <v>55</v>
      </c>
      <c r="R30" s="55"/>
    </row>
    <row r="31" ht="36" spans="1:18">
      <c r="A31" s="50">
        <v>15</v>
      </c>
      <c r="B31" s="50" t="s">
        <v>21</v>
      </c>
      <c r="C31" s="50" t="s">
        <v>22</v>
      </c>
      <c r="D31" s="51" t="s">
        <v>94</v>
      </c>
      <c r="E31" s="51" t="s">
        <v>124</v>
      </c>
      <c r="F31" s="54" t="s">
        <v>51</v>
      </c>
      <c r="G31" s="51" t="s">
        <v>26</v>
      </c>
      <c r="H31" s="51" t="s">
        <v>96</v>
      </c>
      <c r="I31" s="51" t="s">
        <v>125</v>
      </c>
      <c r="J31" s="51" t="s">
        <v>126</v>
      </c>
      <c r="K31" s="51">
        <v>140</v>
      </c>
      <c r="L31" s="52" t="s">
        <v>98</v>
      </c>
      <c r="M31" s="51">
        <v>1296</v>
      </c>
      <c r="N31" s="51" t="s">
        <v>127</v>
      </c>
      <c r="O31" s="86" t="s">
        <v>128</v>
      </c>
      <c r="P31" s="54" t="s">
        <v>100</v>
      </c>
      <c r="Q31" s="51" t="s">
        <v>55</v>
      </c>
      <c r="R31" s="55"/>
    </row>
    <row r="32" ht="36" spans="1:18">
      <c r="A32" s="50">
        <v>16</v>
      </c>
      <c r="B32" s="50" t="s">
        <v>21</v>
      </c>
      <c r="C32" s="50" t="s">
        <v>22</v>
      </c>
      <c r="D32" s="51" t="s">
        <v>94</v>
      </c>
      <c r="E32" s="55" t="s">
        <v>129</v>
      </c>
      <c r="F32" s="53" t="s">
        <v>51</v>
      </c>
      <c r="G32" s="51" t="s">
        <v>26</v>
      </c>
      <c r="H32" s="52" t="s">
        <v>27</v>
      </c>
      <c r="I32" s="51" t="s">
        <v>130</v>
      </c>
      <c r="J32" s="55" t="s">
        <v>129</v>
      </c>
      <c r="K32" s="51">
        <v>49.5</v>
      </c>
      <c r="L32" s="52" t="s">
        <v>98</v>
      </c>
      <c r="M32" s="51">
        <v>1621</v>
      </c>
      <c r="N32" s="51" t="s">
        <v>131</v>
      </c>
      <c r="O32" s="86" t="s">
        <v>132</v>
      </c>
      <c r="P32" s="54" t="s">
        <v>100</v>
      </c>
      <c r="Q32" s="51" t="s">
        <v>55</v>
      </c>
      <c r="R32" s="55"/>
    </row>
    <row r="33" ht="36" spans="1:18">
      <c r="A33" s="50">
        <v>17</v>
      </c>
      <c r="B33" s="50" t="s">
        <v>21</v>
      </c>
      <c r="C33" s="50" t="s">
        <v>22</v>
      </c>
      <c r="D33" s="51" t="s">
        <v>94</v>
      </c>
      <c r="E33" s="51" t="s">
        <v>133</v>
      </c>
      <c r="F33" s="54" t="s">
        <v>51</v>
      </c>
      <c r="G33" s="51" t="s">
        <v>26</v>
      </c>
      <c r="H33" s="52" t="s">
        <v>27</v>
      </c>
      <c r="I33" s="51" t="s">
        <v>134</v>
      </c>
      <c r="J33" s="51" t="s">
        <v>135</v>
      </c>
      <c r="K33" s="51"/>
      <c r="L33" s="52" t="s">
        <v>98</v>
      </c>
      <c r="M33" s="51">
        <v>3340</v>
      </c>
      <c r="N33" s="51" t="s">
        <v>136</v>
      </c>
      <c r="O33" s="86" t="s">
        <v>137</v>
      </c>
      <c r="P33" s="54" t="s">
        <v>100</v>
      </c>
      <c r="Q33" s="51" t="s">
        <v>55</v>
      </c>
      <c r="R33" s="55"/>
    </row>
    <row r="34" ht="60" spans="1:18">
      <c r="A34" s="50">
        <v>18</v>
      </c>
      <c r="B34" s="56" t="s">
        <v>21</v>
      </c>
      <c r="C34" s="56" t="s">
        <v>22</v>
      </c>
      <c r="D34" s="57" t="s">
        <v>94</v>
      </c>
      <c r="E34" s="57" t="s">
        <v>138</v>
      </c>
      <c r="F34" s="58" t="s">
        <v>139</v>
      </c>
      <c r="G34" s="57" t="s">
        <v>58</v>
      </c>
      <c r="H34" s="57" t="s">
        <v>27</v>
      </c>
      <c r="I34" s="56" t="s">
        <v>140</v>
      </c>
      <c r="J34" s="57" t="s">
        <v>141</v>
      </c>
      <c r="K34" s="56" t="s">
        <v>142</v>
      </c>
      <c r="L34" s="52" t="s">
        <v>98</v>
      </c>
      <c r="M34" s="51">
        <v>350</v>
      </c>
      <c r="N34" s="86" t="s">
        <v>143</v>
      </c>
      <c r="O34" s="86">
        <v>1200</v>
      </c>
      <c r="P34" s="54" t="s">
        <v>100</v>
      </c>
      <c r="Q34" s="103" t="s">
        <v>144</v>
      </c>
      <c r="R34" s="55" t="s">
        <v>46</v>
      </c>
    </row>
    <row r="35" ht="132" spans="1:18">
      <c r="A35" s="50">
        <v>19</v>
      </c>
      <c r="B35" s="56" t="s">
        <v>21</v>
      </c>
      <c r="C35" s="56" t="s">
        <v>22</v>
      </c>
      <c r="D35" s="57" t="s">
        <v>94</v>
      </c>
      <c r="E35" s="57" t="s">
        <v>145</v>
      </c>
      <c r="F35" s="58" t="s">
        <v>146</v>
      </c>
      <c r="G35" s="56" t="s">
        <v>58</v>
      </c>
      <c r="H35" s="56" t="s">
        <v>27</v>
      </c>
      <c r="I35" s="56" t="s">
        <v>147</v>
      </c>
      <c r="J35" s="57" t="s">
        <v>145</v>
      </c>
      <c r="K35" s="56" t="s">
        <v>148</v>
      </c>
      <c r="L35" s="52" t="s">
        <v>98</v>
      </c>
      <c r="M35" s="86">
        <v>1091</v>
      </c>
      <c r="N35" s="86" t="s">
        <v>149</v>
      </c>
      <c r="O35" s="86" t="s">
        <v>150</v>
      </c>
      <c r="P35" s="54" t="s">
        <v>100</v>
      </c>
      <c r="Q35" s="103" t="s">
        <v>144</v>
      </c>
      <c r="R35" s="86" t="s">
        <v>46</v>
      </c>
    </row>
    <row r="36" ht="60" spans="1:18">
      <c r="A36" s="50">
        <v>20</v>
      </c>
      <c r="B36" s="56" t="s">
        <v>21</v>
      </c>
      <c r="C36" s="56" t="s">
        <v>22</v>
      </c>
      <c r="D36" s="57" t="s">
        <v>94</v>
      </c>
      <c r="E36" s="55" t="s">
        <v>151</v>
      </c>
      <c r="F36" s="55" t="s">
        <v>152</v>
      </c>
      <c r="G36" s="56" t="s">
        <v>58</v>
      </c>
      <c r="H36" s="56" t="s">
        <v>27</v>
      </c>
      <c r="I36" s="55" t="s">
        <v>153</v>
      </c>
      <c r="J36" s="55" t="s">
        <v>151</v>
      </c>
      <c r="K36" s="55">
        <v>25</v>
      </c>
      <c r="L36" s="55" t="s">
        <v>98</v>
      </c>
      <c r="M36" s="55">
        <v>1465</v>
      </c>
      <c r="N36" s="55" t="s">
        <v>154</v>
      </c>
      <c r="O36" s="55" t="s">
        <v>155</v>
      </c>
      <c r="P36" s="54" t="s">
        <v>100</v>
      </c>
      <c r="Q36" s="103" t="s">
        <v>144</v>
      </c>
      <c r="R36" s="86" t="s">
        <v>46</v>
      </c>
    </row>
    <row r="37" ht="67.5" spans="1:18">
      <c r="A37" s="59">
        <v>2</v>
      </c>
      <c r="B37" s="24" t="s">
        <v>47</v>
      </c>
      <c r="C37" s="24" t="s">
        <v>48</v>
      </c>
      <c r="D37" s="24" t="s">
        <v>156</v>
      </c>
      <c r="E37" s="24" t="s">
        <v>157</v>
      </c>
      <c r="F37" s="57" t="s">
        <v>158</v>
      </c>
      <c r="G37" s="24" t="s">
        <v>159</v>
      </c>
      <c r="H37" s="24" t="s">
        <v>27</v>
      </c>
      <c r="I37" s="56" t="s">
        <v>160</v>
      </c>
      <c r="J37" s="24" t="s">
        <v>157</v>
      </c>
      <c r="K37" s="24" t="s">
        <v>161</v>
      </c>
      <c r="L37" s="24" t="s">
        <v>162</v>
      </c>
      <c r="M37" s="24" t="s">
        <v>163</v>
      </c>
      <c r="N37" s="24"/>
      <c r="O37" s="24"/>
      <c r="P37" s="24"/>
      <c r="Q37" s="59" t="s">
        <v>164</v>
      </c>
      <c r="R37" s="59" t="s">
        <v>165</v>
      </c>
    </row>
    <row r="38" ht="60" spans="1:18">
      <c r="A38" s="24">
        <v>3</v>
      </c>
      <c r="B38" s="24" t="s">
        <v>47</v>
      </c>
      <c r="C38" s="24" t="s">
        <v>48</v>
      </c>
      <c r="D38" s="24" t="s">
        <v>156</v>
      </c>
      <c r="E38" s="24" t="s">
        <v>166</v>
      </c>
      <c r="F38" s="24" t="s">
        <v>167</v>
      </c>
      <c r="G38" s="24" t="s">
        <v>159</v>
      </c>
      <c r="H38" s="24" t="s">
        <v>27</v>
      </c>
      <c r="I38" s="56" t="s">
        <v>168</v>
      </c>
      <c r="J38" s="24" t="s">
        <v>166</v>
      </c>
      <c r="K38" s="24" t="s">
        <v>169</v>
      </c>
      <c r="L38" s="24" t="s">
        <v>98</v>
      </c>
      <c r="M38" s="24" t="s">
        <v>170</v>
      </c>
      <c r="N38" s="24"/>
      <c r="O38" s="24" t="s">
        <v>171</v>
      </c>
      <c r="P38" s="24"/>
      <c r="Q38" s="59" t="s">
        <v>172</v>
      </c>
      <c r="R38" s="103" t="s">
        <v>173</v>
      </c>
    </row>
    <row r="39" ht="36" spans="1:18">
      <c r="A39" s="51">
        <v>1</v>
      </c>
      <c r="B39" s="51" t="s">
        <v>47</v>
      </c>
      <c r="C39" s="51" t="s">
        <v>22</v>
      </c>
      <c r="D39" s="51" t="s">
        <v>174</v>
      </c>
      <c r="E39" s="51" t="s">
        <v>175</v>
      </c>
      <c r="F39" s="51" t="s">
        <v>176</v>
      </c>
      <c r="G39" s="51" t="s">
        <v>26</v>
      </c>
      <c r="H39" s="51" t="s">
        <v>27</v>
      </c>
      <c r="I39" s="51" t="s">
        <v>177</v>
      </c>
      <c r="J39" s="51" t="s">
        <v>178</v>
      </c>
      <c r="K39" s="51">
        <v>235</v>
      </c>
      <c r="L39" s="51" t="s">
        <v>98</v>
      </c>
      <c r="M39" s="51" t="s">
        <v>179</v>
      </c>
      <c r="N39" s="51" t="s">
        <v>180</v>
      </c>
      <c r="O39" s="51" t="s">
        <v>70</v>
      </c>
      <c r="P39" s="51" t="s">
        <v>181</v>
      </c>
      <c r="Q39" s="51" t="s">
        <v>182</v>
      </c>
      <c r="R39" s="51" t="s">
        <v>183</v>
      </c>
    </row>
    <row r="40" ht="24" spans="1:18">
      <c r="A40" s="51">
        <v>2</v>
      </c>
      <c r="B40" s="51" t="s">
        <v>47</v>
      </c>
      <c r="C40" s="51" t="s">
        <v>22</v>
      </c>
      <c r="D40" s="51" t="s">
        <v>174</v>
      </c>
      <c r="E40" s="51" t="s">
        <v>184</v>
      </c>
      <c r="F40" s="51" t="s">
        <v>176</v>
      </c>
      <c r="G40" s="51" t="s">
        <v>26</v>
      </c>
      <c r="H40" s="51" t="s">
        <v>27</v>
      </c>
      <c r="I40" s="51" t="s">
        <v>185</v>
      </c>
      <c r="J40" s="51" t="s">
        <v>186</v>
      </c>
      <c r="K40" s="51">
        <v>35.5</v>
      </c>
      <c r="L40" s="51" t="s">
        <v>98</v>
      </c>
      <c r="M40" s="51" t="s">
        <v>187</v>
      </c>
      <c r="N40" s="51" t="s">
        <v>188</v>
      </c>
      <c r="O40" s="51">
        <v>0</v>
      </c>
      <c r="P40" s="51" t="s">
        <v>181</v>
      </c>
      <c r="Q40" s="51" t="s">
        <v>182</v>
      </c>
      <c r="R40" s="51" t="s">
        <v>183</v>
      </c>
    </row>
    <row r="41" ht="24" spans="1:18">
      <c r="A41" s="51">
        <v>3</v>
      </c>
      <c r="B41" s="51" t="s">
        <v>47</v>
      </c>
      <c r="C41" s="51" t="s">
        <v>22</v>
      </c>
      <c r="D41" s="51" t="s">
        <v>174</v>
      </c>
      <c r="E41" s="51" t="s">
        <v>189</v>
      </c>
      <c r="F41" s="51" t="s">
        <v>176</v>
      </c>
      <c r="G41" s="51" t="s">
        <v>26</v>
      </c>
      <c r="H41" s="51" t="s">
        <v>27</v>
      </c>
      <c r="I41" s="51" t="s">
        <v>190</v>
      </c>
      <c r="J41" s="51" t="s">
        <v>189</v>
      </c>
      <c r="K41" s="51">
        <v>55</v>
      </c>
      <c r="L41" s="51" t="s">
        <v>98</v>
      </c>
      <c r="M41" s="51" t="s">
        <v>191</v>
      </c>
      <c r="N41" s="51" t="s">
        <v>192</v>
      </c>
      <c r="O41" s="51" t="s">
        <v>193</v>
      </c>
      <c r="P41" s="51" t="s">
        <v>181</v>
      </c>
      <c r="Q41" s="51" t="s">
        <v>182</v>
      </c>
      <c r="R41" s="51" t="s">
        <v>183</v>
      </c>
    </row>
    <row r="42" ht="36" spans="1:18">
      <c r="A42" s="51">
        <v>4</v>
      </c>
      <c r="B42" s="51" t="s">
        <v>47</v>
      </c>
      <c r="C42" s="51" t="s">
        <v>22</v>
      </c>
      <c r="D42" s="51" t="s">
        <v>174</v>
      </c>
      <c r="E42" s="51" t="s">
        <v>194</v>
      </c>
      <c r="F42" s="51" t="s">
        <v>195</v>
      </c>
      <c r="G42" s="51" t="s">
        <v>26</v>
      </c>
      <c r="H42" s="51" t="s">
        <v>27</v>
      </c>
      <c r="I42" s="51" t="s">
        <v>196</v>
      </c>
      <c r="J42" s="51" t="s">
        <v>197</v>
      </c>
      <c r="K42" s="51">
        <v>270</v>
      </c>
      <c r="L42" s="51" t="s">
        <v>98</v>
      </c>
      <c r="M42" s="51" t="s">
        <v>198</v>
      </c>
      <c r="N42" s="51" t="s">
        <v>199</v>
      </c>
      <c r="O42" s="51" t="s">
        <v>70</v>
      </c>
      <c r="P42" s="51" t="s">
        <v>200</v>
      </c>
      <c r="Q42" s="51" t="s">
        <v>201</v>
      </c>
      <c r="R42" s="51" t="s">
        <v>202</v>
      </c>
    </row>
    <row r="43" ht="36" spans="1:18">
      <c r="A43" s="51">
        <v>5</v>
      </c>
      <c r="B43" s="60" t="s">
        <v>47</v>
      </c>
      <c r="C43" s="60" t="s">
        <v>22</v>
      </c>
      <c r="D43" s="60" t="s">
        <v>174</v>
      </c>
      <c r="E43" s="60" t="s">
        <v>194</v>
      </c>
      <c r="F43" s="60" t="s">
        <v>203</v>
      </c>
      <c r="G43" s="60" t="s">
        <v>26</v>
      </c>
      <c r="H43" s="60" t="s">
        <v>27</v>
      </c>
      <c r="I43" s="60" t="s">
        <v>204</v>
      </c>
      <c r="J43" s="60" t="s">
        <v>205</v>
      </c>
      <c r="K43" s="60">
        <v>15</v>
      </c>
      <c r="L43" s="60" t="s">
        <v>98</v>
      </c>
      <c r="M43" s="51" t="s">
        <v>198</v>
      </c>
      <c r="N43" s="60" t="s">
        <v>206</v>
      </c>
      <c r="O43" s="60" t="s">
        <v>70</v>
      </c>
      <c r="P43" s="60"/>
      <c r="Q43" s="60" t="s">
        <v>207</v>
      </c>
      <c r="R43" s="60" t="s">
        <v>208</v>
      </c>
    </row>
    <row r="44" ht="36" spans="1:18">
      <c r="A44" s="51">
        <v>6</v>
      </c>
      <c r="B44" s="60" t="s">
        <v>47</v>
      </c>
      <c r="C44" s="60" t="s">
        <v>22</v>
      </c>
      <c r="D44" s="60" t="s">
        <v>174</v>
      </c>
      <c r="E44" s="60" t="s">
        <v>194</v>
      </c>
      <c r="F44" s="60" t="s">
        <v>203</v>
      </c>
      <c r="G44" s="60" t="s">
        <v>26</v>
      </c>
      <c r="H44" s="60" t="s">
        <v>27</v>
      </c>
      <c r="I44" s="60" t="s">
        <v>209</v>
      </c>
      <c r="J44" s="60" t="s">
        <v>205</v>
      </c>
      <c r="K44" s="60">
        <v>52.5</v>
      </c>
      <c r="L44" s="60" t="s">
        <v>98</v>
      </c>
      <c r="M44" s="51" t="s">
        <v>198</v>
      </c>
      <c r="N44" s="60" t="s">
        <v>206</v>
      </c>
      <c r="O44" s="60" t="s">
        <v>70</v>
      </c>
      <c r="P44" s="60"/>
      <c r="Q44" s="60" t="s">
        <v>207</v>
      </c>
      <c r="R44" s="60"/>
    </row>
    <row r="45" ht="36" spans="1:18">
      <c r="A45" s="51">
        <v>7</v>
      </c>
      <c r="B45" s="60" t="s">
        <v>47</v>
      </c>
      <c r="C45" s="60" t="s">
        <v>22</v>
      </c>
      <c r="D45" s="60" t="s">
        <v>174</v>
      </c>
      <c r="E45" s="60" t="s">
        <v>194</v>
      </c>
      <c r="F45" s="60" t="s">
        <v>203</v>
      </c>
      <c r="G45" s="60" t="s">
        <v>26</v>
      </c>
      <c r="H45" s="60" t="s">
        <v>27</v>
      </c>
      <c r="I45" s="60" t="s">
        <v>210</v>
      </c>
      <c r="J45" s="60" t="s">
        <v>205</v>
      </c>
      <c r="K45" s="60">
        <v>40</v>
      </c>
      <c r="L45" s="60" t="s">
        <v>98</v>
      </c>
      <c r="M45" s="51" t="s">
        <v>198</v>
      </c>
      <c r="N45" s="60" t="s">
        <v>206</v>
      </c>
      <c r="O45" s="60" t="s">
        <v>70</v>
      </c>
      <c r="P45" s="60"/>
      <c r="Q45" s="60" t="s">
        <v>207</v>
      </c>
      <c r="R45" s="60"/>
    </row>
    <row r="46" ht="36" spans="1:18">
      <c r="A46" s="51">
        <v>8</v>
      </c>
      <c r="B46" s="51" t="s">
        <v>47</v>
      </c>
      <c r="C46" s="51" t="s">
        <v>22</v>
      </c>
      <c r="D46" s="51" t="s">
        <v>174</v>
      </c>
      <c r="E46" s="51" t="s">
        <v>211</v>
      </c>
      <c r="F46" s="51" t="s">
        <v>212</v>
      </c>
      <c r="G46" s="51" t="s">
        <v>26</v>
      </c>
      <c r="H46" s="51" t="s">
        <v>27</v>
      </c>
      <c r="I46" s="51" t="s">
        <v>213</v>
      </c>
      <c r="J46" s="51" t="s">
        <v>214</v>
      </c>
      <c r="K46" s="51">
        <v>10</v>
      </c>
      <c r="L46" s="51" t="s">
        <v>98</v>
      </c>
      <c r="M46" s="51" t="s">
        <v>215</v>
      </c>
      <c r="N46" s="51" t="s">
        <v>216</v>
      </c>
      <c r="O46" s="51" t="s">
        <v>150</v>
      </c>
      <c r="P46" s="51" t="s">
        <v>200</v>
      </c>
      <c r="Q46" s="51" t="s">
        <v>201</v>
      </c>
      <c r="R46" s="51" t="s">
        <v>202</v>
      </c>
    </row>
    <row r="47" ht="96.75" spans="1:18">
      <c r="A47" s="51">
        <v>9</v>
      </c>
      <c r="B47" s="51" t="s">
        <v>47</v>
      </c>
      <c r="C47" s="51" t="s">
        <v>22</v>
      </c>
      <c r="D47" s="51" t="s">
        <v>174</v>
      </c>
      <c r="E47" s="51" t="s">
        <v>217</v>
      </c>
      <c r="F47" s="51" t="s">
        <v>218</v>
      </c>
      <c r="G47" s="51" t="s">
        <v>58</v>
      </c>
      <c r="H47" s="51" t="s">
        <v>27</v>
      </c>
      <c r="I47" s="51" t="s">
        <v>219</v>
      </c>
      <c r="J47" s="51" t="s">
        <v>217</v>
      </c>
      <c r="K47" s="51">
        <v>167</v>
      </c>
      <c r="L47" s="51" t="s">
        <v>98</v>
      </c>
      <c r="M47" s="51" t="s">
        <v>220</v>
      </c>
      <c r="N47" s="51" t="s">
        <v>199</v>
      </c>
      <c r="O47" s="51">
        <v>0</v>
      </c>
      <c r="P47" s="51" t="s">
        <v>78</v>
      </c>
      <c r="Q47" s="51" t="s">
        <v>201</v>
      </c>
      <c r="R47" s="51" t="s">
        <v>202</v>
      </c>
    </row>
    <row r="48" ht="90" customHeight="1" spans="1:18">
      <c r="A48" s="61">
        <v>1</v>
      </c>
      <c r="B48" s="62" t="s">
        <v>221</v>
      </c>
      <c r="C48" s="62" t="s">
        <v>222</v>
      </c>
      <c r="D48" s="62" t="s">
        <v>222</v>
      </c>
      <c r="E48" s="62" t="s">
        <v>223</v>
      </c>
      <c r="F48" s="63" t="s">
        <v>224</v>
      </c>
      <c r="G48" s="62" t="s">
        <v>225</v>
      </c>
      <c r="H48" s="62" t="s">
        <v>226</v>
      </c>
      <c r="I48" s="87" t="s">
        <v>227</v>
      </c>
      <c r="J48" s="62" t="s">
        <v>223</v>
      </c>
      <c r="K48" s="62">
        <v>161</v>
      </c>
      <c r="L48" s="62" t="s">
        <v>228</v>
      </c>
      <c r="M48" s="62" t="s">
        <v>229</v>
      </c>
      <c r="N48" s="62" t="s">
        <v>230</v>
      </c>
      <c r="O48" s="62">
        <v>0</v>
      </c>
      <c r="P48" s="62" t="s">
        <v>231</v>
      </c>
      <c r="Q48" s="62" t="s">
        <v>232</v>
      </c>
      <c r="R48" s="104" t="s">
        <v>233</v>
      </c>
    </row>
    <row r="49" ht="76" customHeight="1" spans="1:18">
      <c r="A49" s="64">
        <v>2</v>
      </c>
      <c r="B49" s="65" t="s">
        <v>221</v>
      </c>
      <c r="C49" s="65" t="s">
        <v>222</v>
      </c>
      <c r="D49" s="65" t="s">
        <v>222</v>
      </c>
      <c r="E49" s="65" t="s">
        <v>234</v>
      </c>
      <c r="F49" s="66" t="s">
        <v>224</v>
      </c>
      <c r="G49" s="65" t="s">
        <v>225</v>
      </c>
      <c r="H49" s="65" t="s">
        <v>226</v>
      </c>
      <c r="I49" s="88" t="s">
        <v>235</v>
      </c>
      <c r="J49" s="65" t="s">
        <v>223</v>
      </c>
      <c r="K49" s="65">
        <v>300</v>
      </c>
      <c r="L49" s="65" t="s">
        <v>228</v>
      </c>
      <c r="M49" s="65" t="s">
        <v>236</v>
      </c>
      <c r="N49" s="65" t="s">
        <v>237</v>
      </c>
      <c r="O49" s="65">
        <v>0</v>
      </c>
      <c r="P49" s="65" t="s">
        <v>231</v>
      </c>
      <c r="Q49" s="65" t="s">
        <v>232</v>
      </c>
      <c r="R49" s="105" t="s">
        <v>233</v>
      </c>
    </row>
    <row r="50" ht="14.25" spans="1:18">
      <c r="A50" s="61">
        <v>3</v>
      </c>
      <c r="B50" s="62" t="s">
        <v>221</v>
      </c>
      <c r="C50" s="62" t="s">
        <v>222</v>
      </c>
      <c r="D50" s="62" t="s">
        <v>238</v>
      </c>
      <c r="E50" s="62"/>
      <c r="F50" s="63" t="s">
        <v>239</v>
      </c>
      <c r="G50" s="62" t="s">
        <v>225</v>
      </c>
      <c r="H50" s="62" t="s">
        <v>226</v>
      </c>
      <c r="I50" s="63" t="s">
        <v>240</v>
      </c>
      <c r="J50" s="62" t="s">
        <v>241</v>
      </c>
      <c r="K50" s="62">
        <v>500</v>
      </c>
      <c r="L50" s="62" t="s">
        <v>228</v>
      </c>
      <c r="M50" s="62" t="s">
        <v>242</v>
      </c>
      <c r="N50" s="62" t="s">
        <v>243</v>
      </c>
      <c r="O50" s="62">
        <v>0</v>
      </c>
      <c r="P50" s="62" t="s">
        <v>231</v>
      </c>
      <c r="Q50" s="106" t="s">
        <v>244</v>
      </c>
      <c r="R50" s="104" t="s">
        <v>233</v>
      </c>
    </row>
    <row r="51" ht="105" customHeight="1" spans="1:18">
      <c r="A51" s="61"/>
      <c r="B51" s="62"/>
      <c r="C51" s="62"/>
      <c r="D51" s="62"/>
      <c r="E51" s="62"/>
      <c r="F51" s="63"/>
      <c r="G51" s="62"/>
      <c r="H51" s="62"/>
      <c r="I51" s="63"/>
      <c r="J51" s="62"/>
      <c r="K51" s="62"/>
      <c r="L51" s="62"/>
      <c r="M51" s="62"/>
      <c r="N51" s="62"/>
      <c r="O51" s="62"/>
      <c r="P51" s="62"/>
      <c r="Q51" s="65"/>
      <c r="R51" s="104"/>
    </row>
    <row r="52" ht="72.75" spans="1:18">
      <c r="A52" s="64">
        <v>4</v>
      </c>
      <c r="B52" s="65" t="s">
        <v>221</v>
      </c>
      <c r="C52" s="65" t="s">
        <v>222</v>
      </c>
      <c r="D52" s="65" t="s">
        <v>222</v>
      </c>
      <c r="E52" s="65" t="s">
        <v>245</v>
      </c>
      <c r="F52" s="66" t="s">
        <v>246</v>
      </c>
      <c r="G52" s="65" t="s">
        <v>225</v>
      </c>
      <c r="H52" s="65" t="s">
        <v>226</v>
      </c>
      <c r="I52" s="89" t="s">
        <v>247</v>
      </c>
      <c r="J52" s="65" t="s">
        <v>245</v>
      </c>
      <c r="K52" s="65">
        <v>25</v>
      </c>
      <c r="L52" s="65" t="s">
        <v>228</v>
      </c>
      <c r="M52" s="65" t="s">
        <v>248</v>
      </c>
      <c r="N52" s="65" t="s">
        <v>249</v>
      </c>
      <c r="O52" s="65">
        <v>0</v>
      </c>
      <c r="P52" s="65" t="s">
        <v>250</v>
      </c>
      <c r="Q52" s="65" t="s">
        <v>251</v>
      </c>
      <c r="R52" s="107" t="s">
        <v>252</v>
      </c>
    </row>
    <row r="53" ht="243.75" spans="1:18">
      <c r="A53" s="67">
        <v>7</v>
      </c>
      <c r="B53" s="67" t="s">
        <v>21</v>
      </c>
      <c r="C53" s="67" t="s">
        <v>22</v>
      </c>
      <c r="D53" s="68" t="s">
        <v>253</v>
      </c>
      <c r="E53" s="68" t="s">
        <v>254</v>
      </c>
      <c r="F53" s="68" t="s">
        <v>255</v>
      </c>
      <c r="G53" s="67" t="s">
        <v>42</v>
      </c>
      <c r="H53" s="68" t="s">
        <v>27</v>
      </c>
      <c r="I53" s="90" t="s">
        <v>256</v>
      </c>
      <c r="J53" s="3" t="s">
        <v>254</v>
      </c>
      <c r="K53" s="90" t="s">
        <v>257</v>
      </c>
      <c r="L53" s="65" t="s">
        <v>258</v>
      </c>
      <c r="M53" s="91" t="s">
        <v>259</v>
      </c>
      <c r="N53" s="91" t="s">
        <v>260</v>
      </c>
      <c r="O53" s="91" t="s">
        <v>171</v>
      </c>
      <c r="P53" s="67" t="s">
        <v>78</v>
      </c>
      <c r="Q53" s="67" t="s">
        <v>261</v>
      </c>
      <c r="R53" s="68" t="s">
        <v>262</v>
      </c>
    </row>
    <row r="54" ht="108" spans="1:18">
      <c r="A54" s="69">
        <v>1</v>
      </c>
      <c r="B54" s="69" t="s">
        <v>21</v>
      </c>
      <c r="C54" s="69" t="s">
        <v>22</v>
      </c>
      <c r="D54" s="69" t="s">
        <v>263</v>
      </c>
      <c r="E54" s="69" t="s">
        <v>264</v>
      </c>
      <c r="F54" s="70" t="s">
        <v>265</v>
      </c>
      <c r="G54" s="69" t="s">
        <v>58</v>
      </c>
      <c r="H54" s="69" t="s">
        <v>27</v>
      </c>
      <c r="I54" s="70" t="s">
        <v>266</v>
      </c>
      <c r="J54" s="69" t="s">
        <v>264</v>
      </c>
      <c r="K54" s="70" t="s">
        <v>267</v>
      </c>
      <c r="L54" s="69" t="s">
        <v>268</v>
      </c>
      <c r="M54" s="69" t="s">
        <v>269</v>
      </c>
      <c r="N54" s="69" t="s">
        <v>270</v>
      </c>
      <c r="O54" s="69" t="s">
        <v>271</v>
      </c>
      <c r="P54" s="69"/>
      <c r="Q54" s="69" t="s">
        <v>272</v>
      </c>
      <c r="R54" s="69" t="s">
        <v>273</v>
      </c>
    </row>
    <row r="55" ht="81" spans="1:18">
      <c r="A55" s="67">
        <v>13</v>
      </c>
      <c r="B55" s="67" t="s">
        <v>21</v>
      </c>
      <c r="C55" s="67" t="s">
        <v>22</v>
      </c>
      <c r="D55" s="67" t="s">
        <v>23</v>
      </c>
      <c r="E55" s="67" t="s">
        <v>274</v>
      </c>
      <c r="F55" s="67" t="s">
        <v>41</v>
      </c>
      <c r="G55" s="67" t="s">
        <v>42</v>
      </c>
      <c r="H55" s="71" t="s">
        <v>27</v>
      </c>
      <c r="I55" s="67" t="s">
        <v>275</v>
      </c>
      <c r="J55" s="67" t="s">
        <v>274</v>
      </c>
      <c r="K55" s="67">
        <v>0.24</v>
      </c>
      <c r="L55" s="92" t="s">
        <v>258</v>
      </c>
      <c r="M55" s="67" t="s">
        <v>150</v>
      </c>
      <c r="N55" s="67" t="s">
        <v>150</v>
      </c>
      <c r="O55" s="67">
        <v>0</v>
      </c>
      <c r="P55" s="24" t="s">
        <v>78</v>
      </c>
      <c r="Q55" s="67" t="s">
        <v>79</v>
      </c>
      <c r="R55" s="67" t="s">
        <v>46</v>
      </c>
    </row>
    <row r="56" ht="81" spans="1:18">
      <c r="A56" s="67">
        <v>14</v>
      </c>
      <c r="B56" s="67" t="s">
        <v>21</v>
      </c>
      <c r="C56" s="67" t="s">
        <v>22</v>
      </c>
      <c r="D56" s="67" t="s">
        <v>23</v>
      </c>
      <c r="E56" s="67" t="s">
        <v>276</v>
      </c>
      <c r="F56" s="67" t="s">
        <v>41</v>
      </c>
      <c r="G56" s="67" t="s">
        <v>42</v>
      </c>
      <c r="H56" s="71" t="s">
        <v>27</v>
      </c>
      <c r="I56" s="67" t="s">
        <v>277</v>
      </c>
      <c r="J56" s="67" t="s">
        <v>276</v>
      </c>
      <c r="K56" s="67">
        <v>0.24</v>
      </c>
      <c r="L56" s="92" t="s">
        <v>278</v>
      </c>
      <c r="M56" s="67" t="s">
        <v>279</v>
      </c>
      <c r="N56" s="67" t="s">
        <v>279</v>
      </c>
      <c r="O56" s="67">
        <v>0</v>
      </c>
      <c r="P56" s="24" t="s">
        <v>78</v>
      </c>
      <c r="Q56" s="67" t="s">
        <v>79</v>
      </c>
      <c r="R56" s="67" t="s">
        <v>46</v>
      </c>
    </row>
    <row r="57" ht="60.75" spans="1:18">
      <c r="A57" s="67">
        <v>15</v>
      </c>
      <c r="B57" s="67" t="s">
        <v>21</v>
      </c>
      <c r="C57" s="67" t="s">
        <v>22</v>
      </c>
      <c r="D57" s="67" t="s">
        <v>23</v>
      </c>
      <c r="E57" s="67" t="s">
        <v>40</v>
      </c>
      <c r="F57" s="67" t="s">
        <v>41</v>
      </c>
      <c r="G57" s="67" t="s">
        <v>42</v>
      </c>
      <c r="H57" s="71" t="s">
        <v>27</v>
      </c>
      <c r="I57" s="67" t="s">
        <v>280</v>
      </c>
      <c r="J57" s="67" t="s">
        <v>40</v>
      </c>
      <c r="K57" s="67">
        <v>2.25</v>
      </c>
      <c r="L57" s="92" t="s">
        <v>281</v>
      </c>
      <c r="M57" s="67" t="s">
        <v>282</v>
      </c>
      <c r="N57" s="67" t="s">
        <v>282</v>
      </c>
      <c r="O57" s="67">
        <v>0</v>
      </c>
      <c r="P57" s="24" t="s">
        <v>78</v>
      </c>
      <c r="Q57" s="67" t="s">
        <v>283</v>
      </c>
      <c r="R57" s="67" t="s">
        <v>46</v>
      </c>
    </row>
    <row r="58" ht="112.5" spans="1:18">
      <c r="A58" s="72">
        <v>5</v>
      </c>
      <c r="B58" s="73" t="s">
        <v>21</v>
      </c>
      <c r="C58" s="73" t="s">
        <v>22</v>
      </c>
      <c r="D58" s="74" t="s">
        <v>284</v>
      </c>
      <c r="E58" s="74" t="s">
        <v>211</v>
      </c>
      <c r="F58" s="75" t="s">
        <v>285</v>
      </c>
      <c r="G58" s="76" t="s">
        <v>286</v>
      </c>
      <c r="H58" s="73" t="s">
        <v>27</v>
      </c>
      <c r="I58" s="75" t="s">
        <v>287</v>
      </c>
      <c r="J58" s="74" t="s">
        <v>288</v>
      </c>
      <c r="K58" s="74">
        <v>160</v>
      </c>
      <c r="L58" s="73" t="s">
        <v>98</v>
      </c>
      <c r="M58" s="74">
        <v>57</v>
      </c>
      <c r="N58" s="72" t="s">
        <v>289</v>
      </c>
      <c r="O58" s="93" t="s">
        <v>290</v>
      </c>
      <c r="P58" s="76" t="s">
        <v>200</v>
      </c>
      <c r="Q58" s="108" t="s">
        <v>291</v>
      </c>
      <c r="R58" s="109" t="s">
        <v>46</v>
      </c>
    </row>
    <row r="59" ht="24" spans="1:18">
      <c r="A59" s="72">
        <v>6</v>
      </c>
      <c r="B59" s="77" t="s">
        <v>47</v>
      </c>
      <c r="C59" s="77" t="s">
        <v>48</v>
      </c>
      <c r="D59" s="78" t="s">
        <v>284</v>
      </c>
      <c r="E59" s="78" t="s">
        <v>292</v>
      </c>
      <c r="F59" s="78" t="s">
        <v>293</v>
      </c>
      <c r="G59" s="78" t="s">
        <v>58</v>
      </c>
      <c r="H59" s="77" t="s">
        <v>27</v>
      </c>
      <c r="I59" s="94" t="s">
        <v>294</v>
      </c>
      <c r="J59" s="78" t="s">
        <v>189</v>
      </c>
      <c r="K59" s="78">
        <v>320</v>
      </c>
      <c r="L59" s="77">
        <v>2023</v>
      </c>
      <c r="M59" s="78" t="s">
        <v>295</v>
      </c>
      <c r="N59" s="78" t="s">
        <v>192</v>
      </c>
      <c r="O59" s="78" t="s">
        <v>193</v>
      </c>
      <c r="P59" s="78"/>
      <c r="Q59" s="78" t="s">
        <v>296</v>
      </c>
      <c r="R59" s="77" t="s">
        <v>63</v>
      </c>
    </row>
    <row r="60" s="2" customFormat="1" ht="42.75" spans="1:18">
      <c r="A60" s="11">
        <v>4</v>
      </c>
      <c r="B60" s="15" t="s">
        <v>47</v>
      </c>
      <c r="C60" s="15" t="s">
        <v>48</v>
      </c>
      <c r="D60" s="12" t="s">
        <v>49</v>
      </c>
      <c r="E60" s="11" t="s">
        <v>297</v>
      </c>
      <c r="F60" s="12" t="s">
        <v>298</v>
      </c>
      <c r="G60" s="11" t="s">
        <v>58</v>
      </c>
      <c r="H60" s="15" t="s">
        <v>27</v>
      </c>
      <c r="I60" s="12" t="s">
        <v>299</v>
      </c>
      <c r="J60" s="12" t="s">
        <v>288</v>
      </c>
      <c r="K60" s="11">
        <v>40</v>
      </c>
      <c r="L60" s="11">
        <v>2023</v>
      </c>
      <c r="M60" s="15">
        <v>39</v>
      </c>
      <c r="N60" s="15" t="s">
        <v>300</v>
      </c>
      <c r="O60" s="15" t="s">
        <v>301</v>
      </c>
      <c r="P60" s="11" t="s">
        <v>200</v>
      </c>
      <c r="Q60" s="9" t="s">
        <v>302</v>
      </c>
      <c r="R60" s="14" t="s">
        <v>46</v>
      </c>
    </row>
    <row r="61" s="2" customFormat="1" ht="42.75" spans="1:18">
      <c r="A61" s="45">
        <v>1</v>
      </c>
      <c r="B61" s="15" t="s">
        <v>21</v>
      </c>
      <c r="C61" s="15" t="s">
        <v>22</v>
      </c>
      <c r="D61" s="15" t="s">
        <v>303</v>
      </c>
      <c r="E61" s="15" t="s">
        <v>304</v>
      </c>
      <c r="F61" s="14" t="s">
        <v>298</v>
      </c>
      <c r="G61" s="15" t="s">
        <v>58</v>
      </c>
      <c r="H61" s="15" t="s">
        <v>27</v>
      </c>
      <c r="I61" s="14" t="s">
        <v>305</v>
      </c>
      <c r="J61" s="15" t="s">
        <v>288</v>
      </c>
      <c r="K61" s="15">
        <v>260</v>
      </c>
      <c r="L61" s="15" t="s">
        <v>98</v>
      </c>
      <c r="M61" s="15" t="s">
        <v>306</v>
      </c>
      <c r="N61" s="12" t="s">
        <v>307</v>
      </c>
      <c r="O61" s="15" t="s">
        <v>150</v>
      </c>
      <c r="P61" s="15" t="s">
        <v>200</v>
      </c>
      <c r="Q61" s="14" t="s">
        <v>291</v>
      </c>
      <c r="R61" s="31" t="s">
        <v>46</v>
      </c>
    </row>
    <row r="62" s="2" customFormat="1" ht="42.75" spans="1:18">
      <c r="A62" s="45">
        <v>2</v>
      </c>
      <c r="B62" s="15" t="s">
        <v>21</v>
      </c>
      <c r="C62" s="15" t="s">
        <v>22</v>
      </c>
      <c r="D62" s="15" t="s">
        <v>303</v>
      </c>
      <c r="E62" s="15" t="s">
        <v>308</v>
      </c>
      <c r="F62" s="14" t="s">
        <v>298</v>
      </c>
      <c r="G62" s="15" t="s">
        <v>58</v>
      </c>
      <c r="H62" s="15" t="s">
        <v>27</v>
      </c>
      <c r="I62" s="14" t="s">
        <v>309</v>
      </c>
      <c r="J62" s="15" t="s">
        <v>310</v>
      </c>
      <c r="K62" s="15">
        <v>140</v>
      </c>
      <c r="L62" s="15" t="s">
        <v>98</v>
      </c>
      <c r="M62" s="15" t="s">
        <v>311</v>
      </c>
      <c r="N62" s="12" t="s">
        <v>312</v>
      </c>
      <c r="O62" s="15" t="s">
        <v>313</v>
      </c>
      <c r="P62" s="15" t="s">
        <v>200</v>
      </c>
      <c r="Q62" s="14" t="s">
        <v>291</v>
      </c>
      <c r="R62" s="31" t="s">
        <v>46</v>
      </c>
    </row>
    <row r="63" ht="40.5" spans="1:18">
      <c r="A63" s="59">
        <v>1</v>
      </c>
      <c r="B63" s="59" t="s">
        <v>47</v>
      </c>
      <c r="C63" s="59" t="s">
        <v>48</v>
      </c>
      <c r="D63" s="59" t="s">
        <v>156</v>
      </c>
      <c r="E63" s="79" t="s">
        <v>314</v>
      </c>
      <c r="F63" s="79" t="s">
        <v>315</v>
      </c>
      <c r="G63" s="80" t="s">
        <v>159</v>
      </c>
      <c r="H63" s="59" t="s">
        <v>27</v>
      </c>
      <c r="I63" s="95" t="s">
        <v>316</v>
      </c>
      <c r="J63" s="79" t="s">
        <v>317</v>
      </c>
      <c r="K63" s="79">
        <v>160</v>
      </c>
      <c r="L63" s="59" t="s">
        <v>162</v>
      </c>
      <c r="M63" s="59" t="s">
        <v>318</v>
      </c>
      <c r="N63" s="96"/>
      <c r="O63" s="96" t="s">
        <v>171</v>
      </c>
      <c r="P63" s="59"/>
      <c r="Q63" s="59" t="s">
        <v>172</v>
      </c>
      <c r="R63" s="59" t="s">
        <v>319</v>
      </c>
    </row>
    <row r="64" ht="60" spans="1:18">
      <c r="A64" s="50">
        <v>21</v>
      </c>
      <c r="B64" s="56" t="s">
        <v>21</v>
      </c>
      <c r="C64" s="56" t="s">
        <v>22</v>
      </c>
      <c r="D64" s="57" t="s">
        <v>94</v>
      </c>
      <c r="E64" s="81" t="s">
        <v>95</v>
      </c>
      <c r="F64" s="82" t="s">
        <v>320</v>
      </c>
      <c r="G64" s="82" t="s">
        <v>58</v>
      </c>
      <c r="H64" s="56" t="s">
        <v>27</v>
      </c>
      <c r="I64" s="55" t="s">
        <v>321</v>
      </c>
      <c r="J64" s="81" t="s">
        <v>95</v>
      </c>
      <c r="K64" s="55">
        <v>80</v>
      </c>
      <c r="L64" s="55" t="s">
        <v>98</v>
      </c>
      <c r="M64" s="51">
        <v>2226</v>
      </c>
      <c r="N64" s="51" t="s">
        <v>99</v>
      </c>
      <c r="O64" s="51">
        <v>0</v>
      </c>
      <c r="P64" s="54" t="s">
        <v>100</v>
      </c>
      <c r="Q64" s="103" t="s">
        <v>144</v>
      </c>
      <c r="R64" s="86" t="s">
        <v>46</v>
      </c>
    </row>
    <row r="65" ht="60.75" spans="1:18">
      <c r="A65" s="50">
        <v>22</v>
      </c>
      <c r="B65" s="56" t="s">
        <v>21</v>
      </c>
      <c r="C65" s="56" t="s">
        <v>22</v>
      </c>
      <c r="D65" s="57" t="s">
        <v>94</v>
      </c>
      <c r="E65" s="110" t="s">
        <v>105</v>
      </c>
      <c r="F65" s="82" t="s">
        <v>320</v>
      </c>
      <c r="G65" s="82" t="s">
        <v>58</v>
      </c>
      <c r="H65" s="56" t="s">
        <v>27</v>
      </c>
      <c r="I65" s="55" t="s">
        <v>322</v>
      </c>
      <c r="J65" s="55" t="s">
        <v>105</v>
      </c>
      <c r="K65" s="55">
        <v>171.6</v>
      </c>
      <c r="L65" s="55" t="s">
        <v>98</v>
      </c>
      <c r="M65" s="51">
        <v>3982</v>
      </c>
      <c r="N65" s="51" t="s">
        <v>108</v>
      </c>
      <c r="O65" s="86" t="s">
        <v>109</v>
      </c>
      <c r="P65" s="54" t="s">
        <v>100</v>
      </c>
      <c r="Q65" s="103" t="s">
        <v>144</v>
      </c>
      <c r="R65" s="86" t="s">
        <v>46</v>
      </c>
    </row>
    <row r="66" ht="29.25" spans="1:18">
      <c r="A66" s="50">
        <v>23</v>
      </c>
      <c r="B66" s="56" t="s">
        <v>21</v>
      </c>
      <c r="C66" s="111" t="s">
        <v>48</v>
      </c>
      <c r="D66" s="111" t="s">
        <v>48</v>
      </c>
      <c r="E66" s="111" t="s">
        <v>323</v>
      </c>
      <c r="F66" s="112" t="s">
        <v>324</v>
      </c>
      <c r="G66" s="111" t="s">
        <v>26</v>
      </c>
      <c r="H66" s="111" t="s">
        <v>27</v>
      </c>
      <c r="I66" s="113" t="s">
        <v>325</v>
      </c>
      <c r="J66" s="111" t="s">
        <v>323</v>
      </c>
      <c r="K66" s="111">
        <v>256</v>
      </c>
      <c r="L66" s="111" t="s">
        <v>258</v>
      </c>
      <c r="M66" s="111" t="s">
        <v>326</v>
      </c>
      <c r="N66" s="111" t="s">
        <v>327</v>
      </c>
      <c r="O66" s="111">
        <v>0</v>
      </c>
      <c r="P66" s="111" t="s">
        <v>200</v>
      </c>
      <c r="Q66" s="111" t="s">
        <v>328</v>
      </c>
      <c r="R66" s="115" t="s">
        <v>329</v>
      </c>
    </row>
    <row r="67" ht="29.25" spans="1:18">
      <c r="A67" s="50">
        <v>24</v>
      </c>
      <c r="B67" s="56" t="s">
        <v>21</v>
      </c>
      <c r="C67" s="111"/>
      <c r="D67" s="111"/>
      <c r="E67" s="111"/>
      <c r="F67" s="112"/>
      <c r="G67" s="111"/>
      <c r="H67" s="111"/>
      <c r="I67" s="114" t="s">
        <v>330</v>
      </c>
      <c r="J67" s="111"/>
      <c r="K67" s="111"/>
      <c r="L67" s="111"/>
      <c r="M67" s="111"/>
      <c r="N67" s="111"/>
      <c r="O67" s="111"/>
      <c r="P67" s="111"/>
      <c r="Q67" s="111"/>
      <c r="R67" s="115"/>
    </row>
  </sheetData>
  <autoFilter xmlns:etc="http://www.wps.cn/officeDocument/2017/etCustomData" ref="A4:R67" etc:filterBottomFollowUsedRange="0">
    <extLst/>
  </autoFilter>
  <mergeCells count="36">
    <mergeCell ref="A1:R1"/>
    <mergeCell ref="A2:R2"/>
    <mergeCell ref="A3:R3"/>
    <mergeCell ref="A50:A51"/>
    <mergeCell ref="B50:B51"/>
    <mergeCell ref="C50:C51"/>
    <mergeCell ref="C66:C67"/>
    <mergeCell ref="D50:D51"/>
    <mergeCell ref="D66:D67"/>
    <mergeCell ref="E50:E51"/>
    <mergeCell ref="E66:E67"/>
    <mergeCell ref="F50:F51"/>
    <mergeCell ref="F66:F67"/>
    <mergeCell ref="G50:G51"/>
    <mergeCell ref="G66:G67"/>
    <mergeCell ref="H50:H51"/>
    <mergeCell ref="H66:H67"/>
    <mergeCell ref="I50:I51"/>
    <mergeCell ref="J50:J51"/>
    <mergeCell ref="J66:J67"/>
    <mergeCell ref="K50:K51"/>
    <mergeCell ref="K66:K67"/>
    <mergeCell ref="L50:L51"/>
    <mergeCell ref="L66:L67"/>
    <mergeCell ref="M50:M51"/>
    <mergeCell ref="M66:M67"/>
    <mergeCell ref="N50:N51"/>
    <mergeCell ref="N66:N67"/>
    <mergeCell ref="O50:O51"/>
    <mergeCell ref="O66:O67"/>
    <mergeCell ref="P50:P51"/>
    <mergeCell ref="P66:P67"/>
    <mergeCell ref="Q50:Q51"/>
    <mergeCell ref="Q66:Q67"/>
    <mergeCell ref="R50:R51"/>
    <mergeCell ref="R66:R67"/>
  </mergeCells>
  <dataValidations count="1">
    <dataValidation type="list" allowBlank="1" showInputMessage="1" showErrorMessage="1" sqref="G8 G63">
      <formula1>"基础设施,产业,教育,金融,稳岗就业"</formula1>
    </dataValidation>
  </dataValidations>
  <pageMargins left="0.590277777777778" right="0.393055555555556" top="0.354166666666667" bottom="0.354166666666667" header="0.298611111111111" footer="0.298611111111111"/>
  <pageSetup paperSize="9" scale="7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S92"/>
  <sheetViews>
    <sheetView tabSelected="1" zoomScale="90" zoomScaleNormal="90" workbookViewId="0">
      <pane ySplit="4" topLeftCell="A82" activePane="bottomLeft" state="frozen"/>
      <selection/>
      <selection pane="bottomLeft" activeCell="K85" sqref="K85"/>
    </sheetView>
  </sheetViews>
  <sheetFormatPr defaultColWidth="9" defaultRowHeight="13.5"/>
  <cols>
    <col min="1" max="1" width="4.75" style="3" customWidth="1"/>
    <col min="2" max="2" width="6.875" style="3" customWidth="1"/>
    <col min="3" max="3" width="7.375" style="3" customWidth="1"/>
    <col min="4" max="4" width="9.125" style="3" customWidth="1"/>
    <col min="5" max="5" width="7.75" style="3" customWidth="1"/>
    <col min="6" max="6" width="13.5" style="3" customWidth="1"/>
    <col min="7" max="7" width="9" style="3" customWidth="1"/>
    <col min="8" max="8" width="8.375" style="3" customWidth="1"/>
    <col min="9" max="9" width="23.6083333333333" style="3" customWidth="1"/>
    <col min="10" max="10" width="9" style="3"/>
    <col min="11" max="11" width="18.5" style="3" customWidth="1"/>
    <col min="12" max="12" width="9" style="3"/>
    <col min="13" max="13" width="11.75" style="3" customWidth="1"/>
    <col min="14" max="14" width="8.74166666666667" style="3" customWidth="1"/>
    <col min="15" max="15" width="7.5" style="3" customWidth="1"/>
    <col min="16" max="16" width="13.6083333333333" style="3" customWidth="1"/>
    <col min="17" max="17" width="12.125" style="3" customWidth="1"/>
    <col min="18" max="18" width="14.575" style="3" customWidth="1"/>
    <col min="19" max="16383" width="9" style="3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1.5" spans="1:18">
      <c r="A2" s="5" t="s">
        <v>331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71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</row>
    <row r="5" ht="142.5" hidden="1" spans="1:19">
      <c r="A5" s="8">
        <v>1</v>
      </c>
      <c r="B5" s="8" t="s">
        <v>21</v>
      </c>
      <c r="C5" s="8" t="s">
        <v>22</v>
      </c>
      <c r="D5" s="8" t="s">
        <v>263</v>
      </c>
      <c r="E5" s="8" t="s">
        <v>264</v>
      </c>
      <c r="F5" s="9" t="s">
        <v>265</v>
      </c>
      <c r="G5" s="8" t="s">
        <v>58</v>
      </c>
      <c r="H5" s="8" t="s">
        <v>27</v>
      </c>
      <c r="I5" s="9" t="s">
        <v>332</v>
      </c>
      <c r="J5" s="8" t="s">
        <v>264</v>
      </c>
      <c r="K5" s="9">
        <v>2200</v>
      </c>
      <c r="L5" s="8" t="s">
        <v>268</v>
      </c>
      <c r="M5" s="8" t="s">
        <v>269</v>
      </c>
      <c r="N5" s="8" t="s">
        <v>270</v>
      </c>
      <c r="O5" s="8" t="s">
        <v>271</v>
      </c>
      <c r="P5" s="8" t="s">
        <v>78</v>
      </c>
      <c r="Q5" s="8" t="s">
        <v>272</v>
      </c>
      <c r="R5" s="8" t="s">
        <v>273</v>
      </c>
      <c r="S5" s="30"/>
    </row>
    <row r="6" ht="14.25" hidden="1" spans="1:19">
      <c r="A6" s="8">
        <v>2</v>
      </c>
      <c r="B6" s="8" t="s">
        <v>47</v>
      </c>
      <c r="C6" s="8" t="s">
        <v>48</v>
      </c>
      <c r="D6" s="8" t="s">
        <v>333</v>
      </c>
      <c r="E6" s="8"/>
      <c r="F6" s="10" t="s">
        <v>334</v>
      </c>
      <c r="G6" s="8" t="s">
        <v>58</v>
      </c>
      <c r="H6" s="8" t="s">
        <v>27</v>
      </c>
      <c r="I6" s="10" t="s">
        <v>335</v>
      </c>
      <c r="J6" s="8" t="s">
        <v>336</v>
      </c>
      <c r="K6" s="8">
        <v>500</v>
      </c>
      <c r="L6" s="8" t="s">
        <v>98</v>
      </c>
      <c r="M6" s="8" t="s">
        <v>337</v>
      </c>
      <c r="N6" s="8" t="s">
        <v>206</v>
      </c>
      <c r="O6" s="8">
        <v>0</v>
      </c>
      <c r="P6" s="8" t="s">
        <v>78</v>
      </c>
      <c r="Q6" s="8" t="s">
        <v>338</v>
      </c>
      <c r="R6" s="10" t="s">
        <v>329</v>
      </c>
      <c r="S6" s="30"/>
    </row>
    <row r="7" ht="130" hidden="1" customHeight="1" spans="1:19">
      <c r="A7" s="8"/>
      <c r="B7" s="8"/>
      <c r="C7" s="8"/>
      <c r="D7" s="8"/>
      <c r="E7" s="8"/>
      <c r="F7" s="10"/>
      <c r="G7" s="8"/>
      <c r="H7" s="8"/>
      <c r="I7" s="10"/>
      <c r="J7" s="8"/>
      <c r="K7" s="8"/>
      <c r="L7" s="8"/>
      <c r="M7" s="8"/>
      <c r="N7" s="8"/>
      <c r="O7" s="8"/>
      <c r="P7" s="8"/>
      <c r="Q7" s="8"/>
      <c r="R7" s="10"/>
      <c r="S7" s="30"/>
    </row>
    <row r="8" ht="114" hidden="1" spans="1:19">
      <c r="A8" s="8">
        <v>3</v>
      </c>
      <c r="B8" s="8" t="s">
        <v>21</v>
      </c>
      <c r="C8" s="8" t="s">
        <v>22</v>
      </c>
      <c r="D8" s="11" t="s">
        <v>94</v>
      </c>
      <c r="E8" s="12" t="s">
        <v>151</v>
      </c>
      <c r="F8" s="12" t="s">
        <v>152</v>
      </c>
      <c r="G8" s="8" t="s">
        <v>58</v>
      </c>
      <c r="H8" s="8" t="s">
        <v>27</v>
      </c>
      <c r="I8" s="12" t="s">
        <v>153</v>
      </c>
      <c r="J8" s="12" t="s">
        <v>151</v>
      </c>
      <c r="K8" s="12">
        <v>25</v>
      </c>
      <c r="L8" s="12" t="s">
        <v>98</v>
      </c>
      <c r="M8" s="12">
        <v>1465</v>
      </c>
      <c r="N8" s="12" t="s">
        <v>154</v>
      </c>
      <c r="O8" s="12" t="s">
        <v>155</v>
      </c>
      <c r="P8" s="18" t="s">
        <v>100</v>
      </c>
      <c r="Q8" s="14" t="s">
        <v>144</v>
      </c>
      <c r="R8" s="12" t="s">
        <v>46</v>
      </c>
      <c r="S8" s="30"/>
    </row>
    <row r="9" s="2" customFormat="1" ht="28.5" hidden="1" spans="1:19">
      <c r="A9" s="8">
        <v>4</v>
      </c>
      <c r="B9" s="11" t="s">
        <v>47</v>
      </c>
      <c r="C9" s="11" t="s">
        <v>48</v>
      </c>
      <c r="D9" s="11" t="s">
        <v>49</v>
      </c>
      <c r="E9" s="11" t="s">
        <v>339</v>
      </c>
      <c r="F9" s="11" t="s">
        <v>340</v>
      </c>
      <c r="G9" s="11" t="s">
        <v>58</v>
      </c>
      <c r="H9" s="11" t="s">
        <v>27</v>
      </c>
      <c r="I9" s="14" t="s">
        <v>341</v>
      </c>
      <c r="J9" s="11"/>
      <c r="K9" s="11">
        <v>500</v>
      </c>
      <c r="L9" s="11">
        <v>2023</v>
      </c>
      <c r="M9" s="11">
        <v>270</v>
      </c>
      <c r="N9" s="11" t="s">
        <v>342</v>
      </c>
      <c r="O9" s="11">
        <v>0</v>
      </c>
      <c r="P9" s="8" t="s">
        <v>78</v>
      </c>
      <c r="Q9" s="15" t="s">
        <v>343</v>
      </c>
      <c r="R9" s="12" t="s">
        <v>46</v>
      </c>
      <c r="S9" s="30"/>
    </row>
    <row r="10" s="2" customFormat="1" ht="57" hidden="1" spans="1:19">
      <c r="A10" s="8"/>
      <c r="B10" s="11" t="s">
        <v>47</v>
      </c>
      <c r="C10" s="11" t="s">
        <v>48</v>
      </c>
      <c r="D10" s="11" t="s">
        <v>49</v>
      </c>
      <c r="E10" s="11" t="s">
        <v>339</v>
      </c>
      <c r="F10" s="11" t="s">
        <v>340</v>
      </c>
      <c r="G10" s="11" t="s">
        <v>58</v>
      </c>
      <c r="H10" s="11" t="s">
        <v>27</v>
      </c>
      <c r="I10" s="14" t="s">
        <v>344</v>
      </c>
      <c r="J10" s="11"/>
      <c r="K10" s="11"/>
      <c r="L10" s="11">
        <v>2023</v>
      </c>
      <c r="M10" s="11">
        <v>270</v>
      </c>
      <c r="N10" s="11" t="s">
        <v>342</v>
      </c>
      <c r="O10" s="11">
        <v>0</v>
      </c>
      <c r="P10" s="8"/>
      <c r="Q10" s="15"/>
      <c r="R10" s="12"/>
      <c r="S10" s="30"/>
    </row>
    <row r="11" s="2" customFormat="1" ht="14.25" hidden="1" spans="1:19">
      <c r="A11" s="8"/>
      <c r="B11" s="11" t="s">
        <v>47</v>
      </c>
      <c r="C11" s="11" t="s">
        <v>48</v>
      </c>
      <c r="D11" s="11" t="s">
        <v>49</v>
      </c>
      <c r="E11" s="11" t="s">
        <v>339</v>
      </c>
      <c r="F11" s="11" t="s">
        <v>340</v>
      </c>
      <c r="G11" s="11" t="s">
        <v>58</v>
      </c>
      <c r="H11" s="11" t="s">
        <v>27</v>
      </c>
      <c r="I11" s="14" t="s">
        <v>345</v>
      </c>
      <c r="J11" s="11"/>
      <c r="K11" s="11"/>
      <c r="L11" s="11">
        <v>2023</v>
      </c>
      <c r="M11" s="11">
        <v>270</v>
      </c>
      <c r="N11" s="11" t="s">
        <v>342</v>
      </c>
      <c r="O11" s="11">
        <v>0</v>
      </c>
      <c r="P11" s="8"/>
      <c r="Q11" s="15"/>
      <c r="R11" s="12"/>
      <c r="S11" s="30"/>
    </row>
    <row r="12" s="2" customFormat="1" ht="42.75" hidden="1" spans="1:19">
      <c r="A12" s="8"/>
      <c r="B12" s="11" t="s">
        <v>47</v>
      </c>
      <c r="C12" s="11" t="s">
        <v>48</v>
      </c>
      <c r="D12" s="11" t="s">
        <v>49</v>
      </c>
      <c r="E12" s="11" t="s">
        <v>339</v>
      </c>
      <c r="F12" s="11" t="s">
        <v>340</v>
      </c>
      <c r="G12" s="11" t="s">
        <v>58</v>
      </c>
      <c r="H12" s="11" t="s">
        <v>27</v>
      </c>
      <c r="I12" s="14" t="s">
        <v>346</v>
      </c>
      <c r="J12" s="11"/>
      <c r="K12" s="11"/>
      <c r="L12" s="11">
        <v>2023</v>
      </c>
      <c r="M12" s="11">
        <v>270</v>
      </c>
      <c r="N12" s="11" t="s">
        <v>342</v>
      </c>
      <c r="O12" s="11">
        <v>0</v>
      </c>
      <c r="P12" s="8"/>
      <c r="Q12" s="15"/>
      <c r="R12" s="12"/>
      <c r="S12" s="30"/>
    </row>
    <row r="13" s="2" customFormat="1" ht="28.5" hidden="1" spans="1:19">
      <c r="A13" s="8"/>
      <c r="B13" s="11" t="s">
        <v>47</v>
      </c>
      <c r="C13" s="11" t="s">
        <v>48</v>
      </c>
      <c r="D13" s="11" t="s">
        <v>49</v>
      </c>
      <c r="E13" s="11" t="s">
        <v>339</v>
      </c>
      <c r="F13" s="11" t="s">
        <v>340</v>
      </c>
      <c r="G13" s="11" t="s">
        <v>58</v>
      </c>
      <c r="H13" s="11" t="s">
        <v>27</v>
      </c>
      <c r="I13" s="14" t="s">
        <v>347</v>
      </c>
      <c r="J13" s="11"/>
      <c r="K13" s="11"/>
      <c r="L13" s="11">
        <v>2023</v>
      </c>
      <c r="M13" s="11">
        <v>270</v>
      </c>
      <c r="N13" s="11" t="s">
        <v>342</v>
      </c>
      <c r="O13" s="11">
        <v>0</v>
      </c>
      <c r="P13" s="8"/>
      <c r="Q13" s="15"/>
      <c r="R13" s="12"/>
      <c r="S13" s="30"/>
    </row>
    <row r="14" ht="71.25" hidden="1" spans="1:19">
      <c r="A14" s="8">
        <v>5</v>
      </c>
      <c r="B14" s="8" t="s">
        <v>47</v>
      </c>
      <c r="C14" s="8" t="s">
        <v>48</v>
      </c>
      <c r="D14" s="8" t="s">
        <v>48</v>
      </c>
      <c r="E14" s="8" t="s">
        <v>234</v>
      </c>
      <c r="F14" s="10" t="s">
        <v>348</v>
      </c>
      <c r="G14" s="8" t="s">
        <v>58</v>
      </c>
      <c r="H14" s="8" t="s">
        <v>27</v>
      </c>
      <c r="I14" s="20" t="s">
        <v>349</v>
      </c>
      <c r="J14" s="8" t="s">
        <v>234</v>
      </c>
      <c r="K14" s="8">
        <v>161</v>
      </c>
      <c r="L14" s="8" t="s">
        <v>258</v>
      </c>
      <c r="M14" s="8" t="s">
        <v>326</v>
      </c>
      <c r="N14" s="8" t="s">
        <v>350</v>
      </c>
      <c r="O14" s="8">
        <v>0</v>
      </c>
      <c r="P14" s="8" t="s">
        <v>78</v>
      </c>
      <c r="Q14" s="8" t="s">
        <v>351</v>
      </c>
      <c r="R14" s="14" t="s">
        <v>46</v>
      </c>
      <c r="S14" s="30"/>
    </row>
    <row r="15" s="2" customFormat="1" ht="144" hidden="1" customHeight="1" spans="1:19">
      <c r="A15" s="13">
        <v>6</v>
      </c>
      <c r="B15" s="8" t="s">
        <v>21</v>
      </c>
      <c r="C15" s="8" t="s">
        <v>22</v>
      </c>
      <c r="D15" s="11" t="s">
        <v>94</v>
      </c>
      <c r="E15" s="11" t="s">
        <v>145</v>
      </c>
      <c r="F15" s="12" t="s">
        <v>146</v>
      </c>
      <c r="G15" s="8" t="s">
        <v>58</v>
      </c>
      <c r="H15" s="8" t="s">
        <v>27</v>
      </c>
      <c r="I15" s="8" t="s">
        <v>147</v>
      </c>
      <c r="J15" s="11" t="s">
        <v>145</v>
      </c>
      <c r="K15" s="8">
        <v>1050</v>
      </c>
      <c r="L15" s="8" t="s">
        <v>98</v>
      </c>
      <c r="M15" s="21">
        <v>1091</v>
      </c>
      <c r="N15" s="21" t="s">
        <v>149</v>
      </c>
      <c r="O15" s="21" t="s">
        <v>150</v>
      </c>
      <c r="P15" s="18" t="s">
        <v>78</v>
      </c>
      <c r="Q15" s="14" t="s">
        <v>144</v>
      </c>
      <c r="R15" s="12" t="s">
        <v>183</v>
      </c>
      <c r="S15" s="30"/>
    </row>
    <row r="16" s="2" customFormat="1" ht="128.25" hidden="1" spans="1:19">
      <c r="A16" s="14">
        <v>7</v>
      </c>
      <c r="B16" s="14" t="s">
        <v>21</v>
      </c>
      <c r="C16" s="14" t="s">
        <v>22</v>
      </c>
      <c r="D16" s="14" t="s">
        <v>253</v>
      </c>
      <c r="E16" s="14" t="s">
        <v>254</v>
      </c>
      <c r="F16" s="14" t="s">
        <v>255</v>
      </c>
      <c r="G16" s="8" t="s">
        <v>58</v>
      </c>
      <c r="H16" s="14" t="s">
        <v>27</v>
      </c>
      <c r="I16" s="22" t="s">
        <v>256</v>
      </c>
      <c r="J16" s="23" t="s">
        <v>254</v>
      </c>
      <c r="K16" s="14">
        <v>1588</v>
      </c>
      <c r="L16" s="8" t="s">
        <v>258</v>
      </c>
      <c r="M16" s="14" t="s">
        <v>259</v>
      </c>
      <c r="N16" s="14" t="s">
        <v>260</v>
      </c>
      <c r="O16" s="14" t="s">
        <v>171</v>
      </c>
      <c r="P16" s="14" t="s">
        <v>78</v>
      </c>
      <c r="Q16" s="14" t="s">
        <v>261</v>
      </c>
      <c r="R16" s="12" t="s">
        <v>63</v>
      </c>
      <c r="S16" s="30"/>
    </row>
    <row r="17" s="2" customFormat="1" ht="114" hidden="1" spans="1:19">
      <c r="A17" s="13">
        <v>8</v>
      </c>
      <c r="B17" s="8" t="s">
        <v>21</v>
      </c>
      <c r="C17" s="8" t="s">
        <v>22</v>
      </c>
      <c r="D17" s="11" t="s">
        <v>94</v>
      </c>
      <c r="E17" s="11" t="s">
        <v>138</v>
      </c>
      <c r="F17" s="12" t="s">
        <v>139</v>
      </c>
      <c r="G17" s="8" t="s">
        <v>58</v>
      </c>
      <c r="H17" s="11" t="s">
        <v>27</v>
      </c>
      <c r="I17" s="8" t="s">
        <v>140</v>
      </c>
      <c r="J17" s="11" t="s">
        <v>141</v>
      </c>
      <c r="K17" s="8">
        <v>500</v>
      </c>
      <c r="L17" s="8" t="s">
        <v>98</v>
      </c>
      <c r="M17" s="12">
        <v>350</v>
      </c>
      <c r="N17" s="21" t="s">
        <v>143</v>
      </c>
      <c r="O17" s="21">
        <v>1200</v>
      </c>
      <c r="P17" s="18" t="s">
        <v>78</v>
      </c>
      <c r="Q17" s="14" t="s">
        <v>144</v>
      </c>
      <c r="R17" s="12" t="s">
        <v>183</v>
      </c>
      <c r="S17" s="30"/>
    </row>
    <row r="18" s="2" customFormat="1" ht="28.5" hidden="1" spans="1:19">
      <c r="A18" s="11">
        <v>9</v>
      </c>
      <c r="B18" s="12" t="s">
        <v>47</v>
      </c>
      <c r="C18" s="12" t="s">
        <v>48</v>
      </c>
      <c r="D18" s="12" t="s">
        <v>49</v>
      </c>
      <c r="E18" s="11" t="s">
        <v>352</v>
      </c>
      <c r="F18" s="12" t="s">
        <v>353</v>
      </c>
      <c r="G18" s="8" t="s">
        <v>58</v>
      </c>
      <c r="H18" s="15" t="s">
        <v>27</v>
      </c>
      <c r="I18" s="12" t="s">
        <v>354</v>
      </c>
      <c r="J18" s="11"/>
      <c r="K18" s="11">
        <v>700</v>
      </c>
      <c r="L18" s="15">
        <v>2023</v>
      </c>
      <c r="M18" s="15">
        <v>380</v>
      </c>
      <c r="N18" s="15" t="s">
        <v>355</v>
      </c>
      <c r="O18" s="15">
        <v>0</v>
      </c>
      <c r="P18" s="15" t="s">
        <v>78</v>
      </c>
      <c r="Q18" s="14" t="s">
        <v>356</v>
      </c>
      <c r="R18" s="12" t="s">
        <v>357</v>
      </c>
      <c r="S18" s="30"/>
    </row>
    <row r="19" s="2" customFormat="1" ht="14.25" hidden="1" spans="1:19">
      <c r="A19" s="11"/>
      <c r="B19" s="12" t="s">
        <v>47</v>
      </c>
      <c r="C19" s="12" t="s">
        <v>48</v>
      </c>
      <c r="D19" s="12"/>
      <c r="E19" s="11"/>
      <c r="F19" s="12"/>
      <c r="G19" s="8"/>
      <c r="H19" s="15"/>
      <c r="I19" s="11" t="s">
        <v>358</v>
      </c>
      <c r="J19" s="11"/>
      <c r="K19" s="11"/>
      <c r="L19" s="15">
        <v>2023</v>
      </c>
      <c r="M19" s="15">
        <v>380</v>
      </c>
      <c r="N19" s="15" t="s">
        <v>355</v>
      </c>
      <c r="O19" s="15">
        <v>0</v>
      </c>
      <c r="P19" s="15"/>
      <c r="Q19" s="14"/>
      <c r="R19" s="12"/>
      <c r="S19" s="30"/>
    </row>
    <row r="20" s="2" customFormat="1" ht="14.25" hidden="1" spans="1:19">
      <c r="A20" s="11"/>
      <c r="B20" s="12" t="s">
        <v>47</v>
      </c>
      <c r="C20" s="12" t="s">
        <v>48</v>
      </c>
      <c r="D20" s="12"/>
      <c r="E20" s="11"/>
      <c r="F20" s="12"/>
      <c r="G20" s="8"/>
      <c r="H20" s="15"/>
      <c r="I20" s="11" t="s">
        <v>359</v>
      </c>
      <c r="J20" s="11"/>
      <c r="K20" s="11"/>
      <c r="L20" s="15">
        <v>2023</v>
      </c>
      <c r="M20" s="15">
        <v>380</v>
      </c>
      <c r="N20" s="15" t="s">
        <v>355</v>
      </c>
      <c r="O20" s="15">
        <v>0</v>
      </c>
      <c r="P20" s="15"/>
      <c r="Q20" s="14"/>
      <c r="R20" s="12"/>
      <c r="S20" s="30"/>
    </row>
    <row r="21" s="2" customFormat="1" ht="28.5" hidden="1" spans="1:19">
      <c r="A21" s="11"/>
      <c r="B21" s="12" t="s">
        <v>47</v>
      </c>
      <c r="C21" s="12" t="s">
        <v>48</v>
      </c>
      <c r="D21" s="12"/>
      <c r="E21" s="11"/>
      <c r="F21" s="12"/>
      <c r="G21" s="8"/>
      <c r="H21" s="15"/>
      <c r="I21" s="12" t="s">
        <v>360</v>
      </c>
      <c r="J21" s="11"/>
      <c r="K21" s="11"/>
      <c r="L21" s="15">
        <v>2023</v>
      </c>
      <c r="M21" s="15">
        <v>380</v>
      </c>
      <c r="N21" s="15" t="s">
        <v>355</v>
      </c>
      <c r="O21" s="15">
        <v>0</v>
      </c>
      <c r="P21" s="15"/>
      <c r="Q21" s="14"/>
      <c r="R21" s="12"/>
      <c r="S21" s="30"/>
    </row>
    <row r="22" ht="213.75" hidden="1" spans="1:19">
      <c r="A22" s="14">
        <v>10</v>
      </c>
      <c r="B22" s="14" t="s">
        <v>21</v>
      </c>
      <c r="C22" s="14" t="s">
        <v>22</v>
      </c>
      <c r="D22" s="14" t="s">
        <v>263</v>
      </c>
      <c r="E22" s="14" t="s">
        <v>361</v>
      </c>
      <c r="F22" s="14" t="s">
        <v>362</v>
      </c>
      <c r="G22" s="8" t="s">
        <v>58</v>
      </c>
      <c r="H22" s="14" t="s">
        <v>27</v>
      </c>
      <c r="I22" s="22" t="s">
        <v>363</v>
      </c>
      <c r="J22" s="14" t="s">
        <v>364</v>
      </c>
      <c r="K22" s="14">
        <v>900</v>
      </c>
      <c r="L22" s="14" t="s">
        <v>98</v>
      </c>
      <c r="M22" s="14" t="s">
        <v>365</v>
      </c>
      <c r="N22" s="24" t="s">
        <v>366</v>
      </c>
      <c r="O22" s="14" t="s">
        <v>44</v>
      </c>
      <c r="P22" s="18" t="s">
        <v>78</v>
      </c>
      <c r="Q22" s="14" t="s">
        <v>356</v>
      </c>
      <c r="R22" s="14" t="s">
        <v>367</v>
      </c>
      <c r="S22" s="30"/>
    </row>
    <row r="23" ht="156.75" hidden="1" spans="1:19">
      <c r="A23" s="11">
        <v>11</v>
      </c>
      <c r="B23" s="15" t="s">
        <v>47</v>
      </c>
      <c r="C23" s="15" t="s">
        <v>48</v>
      </c>
      <c r="D23" s="12" t="s">
        <v>49</v>
      </c>
      <c r="E23" s="11" t="s">
        <v>56</v>
      </c>
      <c r="F23" s="12" t="s">
        <v>57</v>
      </c>
      <c r="G23" s="8" t="s">
        <v>58</v>
      </c>
      <c r="H23" s="15" t="s">
        <v>27</v>
      </c>
      <c r="I23" s="12" t="s">
        <v>59</v>
      </c>
      <c r="J23" s="12" t="s">
        <v>60</v>
      </c>
      <c r="K23" s="11">
        <v>330</v>
      </c>
      <c r="L23" s="11">
        <v>2023</v>
      </c>
      <c r="M23" s="15">
        <v>445</v>
      </c>
      <c r="N23" s="15" t="s">
        <v>61</v>
      </c>
      <c r="O23" s="15">
        <v>0</v>
      </c>
      <c r="P23" s="11" t="s">
        <v>78</v>
      </c>
      <c r="Q23" s="12" t="s">
        <v>62</v>
      </c>
      <c r="R23" s="14" t="s">
        <v>63</v>
      </c>
      <c r="S23" s="30"/>
    </row>
    <row r="24" ht="128.25" hidden="1" spans="1:19">
      <c r="A24" s="12">
        <v>12</v>
      </c>
      <c r="B24" s="12" t="s">
        <v>47</v>
      </c>
      <c r="C24" s="12" t="s">
        <v>22</v>
      </c>
      <c r="D24" s="12" t="s">
        <v>174</v>
      </c>
      <c r="E24" s="12" t="s">
        <v>217</v>
      </c>
      <c r="F24" s="12" t="s">
        <v>218</v>
      </c>
      <c r="G24" s="8" t="s">
        <v>58</v>
      </c>
      <c r="H24" s="12" t="s">
        <v>27</v>
      </c>
      <c r="I24" s="12" t="s">
        <v>219</v>
      </c>
      <c r="J24" s="12" t="s">
        <v>217</v>
      </c>
      <c r="K24" s="12">
        <v>167</v>
      </c>
      <c r="L24" s="12" t="s">
        <v>98</v>
      </c>
      <c r="M24" s="12" t="s">
        <v>220</v>
      </c>
      <c r="N24" s="12" t="s">
        <v>199</v>
      </c>
      <c r="O24" s="12">
        <v>0</v>
      </c>
      <c r="P24" s="12" t="s">
        <v>78</v>
      </c>
      <c r="Q24" s="12" t="s">
        <v>201</v>
      </c>
      <c r="R24" s="14" t="s">
        <v>46</v>
      </c>
      <c r="S24" s="30"/>
    </row>
    <row r="25" ht="42.75" hidden="1" spans="1:19">
      <c r="A25" s="14">
        <v>13</v>
      </c>
      <c r="B25" s="14" t="s">
        <v>21</v>
      </c>
      <c r="C25" s="14" t="s">
        <v>22</v>
      </c>
      <c r="D25" s="14" t="s">
        <v>23</v>
      </c>
      <c r="E25" s="14" t="s">
        <v>274</v>
      </c>
      <c r="F25" s="14" t="s">
        <v>41</v>
      </c>
      <c r="G25" s="8" t="s">
        <v>58</v>
      </c>
      <c r="H25" s="14" t="s">
        <v>27</v>
      </c>
      <c r="I25" s="14" t="s">
        <v>275</v>
      </c>
      <c r="J25" s="14" t="s">
        <v>274</v>
      </c>
      <c r="K25" s="14">
        <v>0.24</v>
      </c>
      <c r="L25" s="25" t="s">
        <v>98</v>
      </c>
      <c r="M25" s="14" t="s">
        <v>150</v>
      </c>
      <c r="N25" s="14" t="s">
        <v>150</v>
      </c>
      <c r="O25" s="14">
        <v>0</v>
      </c>
      <c r="P25" s="23" t="s">
        <v>78</v>
      </c>
      <c r="Q25" s="14" t="s">
        <v>79</v>
      </c>
      <c r="R25" s="14" t="s">
        <v>46</v>
      </c>
      <c r="S25" s="30"/>
    </row>
    <row r="26" ht="42.75" hidden="1" spans="1:19">
      <c r="A26" s="14"/>
      <c r="B26" s="14" t="s">
        <v>21</v>
      </c>
      <c r="C26" s="14" t="s">
        <v>22</v>
      </c>
      <c r="D26" s="14" t="s">
        <v>23</v>
      </c>
      <c r="E26" s="14" t="s">
        <v>276</v>
      </c>
      <c r="F26" s="14" t="s">
        <v>41</v>
      </c>
      <c r="G26" s="8" t="s">
        <v>58</v>
      </c>
      <c r="H26" s="14" t="s">
        <v>27</v>
      </c>
      <c r="I26" s="14" t="s">
        <v>277</v>
      </c>
      <c r="J26" s="14" t="s">
        <v>276</v>
      </c>
      <c r="K26" s="14">
        <v>0.24</v>
      </c>
      <c r="L26" s="25" t="s">
        <v>98</v>
      </c>
      <c r="M26" s="14" t="s">
        <v>279</v>
      </c>
      <c r="N26" s="14" t="s">
        <v>279</v>
      </c>
      <c r="O26" s="14">
        <v>0</v>
      </c>
      <c r="P26" s="23" t="s">
        <v>78</v>
      </c>
      <c r="Q26" s="14" t="s">
        <v>79</v>
      </c>
      <c r="R26" s="31" t="s">
        <v>46</v>
      </c>
      <c r="S26" s="30"/>
    </row>
    <row r="27" ht="28.5" hidden="1" spans="1:19">
      <c r="A27" s="14"/>
      <c r="B27" s="14" t="s">
        <v>21</v>
      </c>
      <c r="C27" s="14" t="s">
        <v>22</v>
      </c>
      <c r="D27" s="14" t="s">
        <v>23</v>
      </c>
      <c r="E27" s="14" t="s">
        <v>40</v>
      </c>
      <c r="F27" s="14" t="s">
        <v>41</v>
      </c>
      <c r="G27" s="8" t="s">
        <v>58</v>
      </c>
      <c r="H27" s="14" t="s">
        <v>27</v>
      </c>
      <c r="I27" s="14" t="s">
        <v>280</v>
      </c>
      <c r="J27" s="14" t="s">
        <v>40</v>
      </c>
      <c r="K27" s="14">
        <v>2.25</v>
      </c>
      <c r="L27" s="25" t="s">
        <v>98</v>
      </c>
      <c r="M27" s="14" t="s">
        <v>282</v>
      </c>
      <c r="N27" s="14" t="s">
        <v>282</v>
      </c>
      <c r="O27" s="14">
        <v>0</v>
      </c>
      <c r="P27" s="23" t="s">
        <v>78</v>
      </c>
      <c r="Q27" s="14" t="s">
        <v>283</v>
      </c>
      <c r="R27" s="31" t="s">
        <v>46</v>
      </c>
      <c r="S27" s="30"/>
    </row>
    <row r="28" ht="117" hidden="1" customHeight="1" spans="1:19">
      <c r="A28" s="14">
        <v>14</v>
      </c>
      <c r="B28" s="14" t="s">
        <v>21</v>
      </c>
      <c r="C28" s="14" t="s">
        <v>22</v>
      </c>
      <c r="D28" s="14" t="s">
        <v>22</v>
      </c>
      <c r="E28" s="14" t="s">
        <v>368</v>
      </c>
      <c r="F28" s="14" t="s">
        <v>369</v>
      </c>
      <c r="G28" s="8" t="s">
        <v>58</v>
      </c>
      <c r="H28" s="14" t="s">
        <v>27</v>
      </c>
      <c r="I28" s="14" t="s">
        <v>370</v>
      </c>
      <c r="J28" s="14" t="s">
        <v>22</v>
      </c>
      <c r="K28" s="14">
        <v>38</v>
      </c>
      <c r="L28" s="25" t="s">
        <v>98</v>
      </c>
      <c r="M28" s="14" t="s">
        <v>371</v>
      </c>
      <c r="N28" s="14"/>
      <c r="O28" s="14"/>
      <c r="P28" s="23" t="s">
        <v>78</v>
      </c>
      <c r="Q28" s="14" t="s">
        <v>372</v>
      </c>
      <c r="R28" s="14" t="s">
        <v>63</v>
      </c>
      <c r="S28" s="30"/>
    </row>
    <row r="29" ht="65" hidden="1" customHeight="1" spans="1:19">
      <c r="A29" s="11">
        <v>15</v>
      </c>
      <c r="B29" s="15" t="s">
        <v>47</v>
      </c>
      <c r="C29" s="15" t="s">
        <v>48</v>
      </c>
      <c r="D29" s="12" t="s">
        <v>49</v>
      </c>
      <c r="E29" s="11" t="s">
        <v>72</v>
      </c>
      <c r="F29" s="14" t="s">
        <v>73</v>
      </c>
      <c r="G29" s="11" t="s">
        <v>58</v>
      </c>
      <c r="H29" s="15" t="s">
        <v>27</v>
      </c>
      <c r="I29" s="12" t="s">
        <v>74</v>
      </c>
      <c r="J29" s="12" t="s">
        <v>75</v>
      </c>
      <c r="K29" s="11">
        <v>1.26</v>
      </c>
      <c r="L29" s="11">
        <v>2023</v>
      </c>
      <c r="M29" s="15" t="s">
        <v>77</v>
      </c>
      <c r="N29" s="15" t="s">
        <v>77</v>
      </c>
      <c r="O29" s="15" t="s">
        <v>77</v>
      </c>
      <c r="P29" s="11" t="s">
        <v>78</v>
      </c>
      <c r="Q29" s="12" t="s">
        <v>79</v>
      </c>
      <c r="R29" s="12" t="s">
        <v>46</v>
      </c>
      <c r="S29" s="30"/>
    </row>
    <row r="30" ht="65" hidden="1" customHeight="1" spans="1:19">
      <c r="A30" s="11">
        <v>16</v>
      </c>
      <c r="B30" s="15" t="s">
        <v>47</v>
      </c>
      <c r="C30" s="15" t="s">
        <v>22</v>
      </c>
      <c r="D30" s="12" t="s">
        <v>373</v>
      </c>
      <c r="E30" s="12" t="s">
        <v>374</v>
      </c>
      <c r="F30" s="14" t="s">
        <v>375</v>
      </c>
      <c r="G30" s="11" t="s">
        <v>58</v>
      </c>
      <c r="H30" s="15" t="s">
        <v>27</v>
      </c>
      <c r="I30" s="12" t="s">
        <v>376</v>
      </c>
      <c r="J30" s="12" t="s">
        <v>374</v>
      </c>
      <c r="K30" s="11">
        <v>200</v>
      </c>
      <c r="L30" s="11" t="s">
        <v>98</v>
      </c>
      <c r="M30" s="15" t="s">
        <v>377</v>
      </c>
      <c r="N30" s="15" t="s">
        <v>378</v>
      </c>
      <c r="O30" s="15">
        <v>0</v>
      </c>
      <c r="P30" s="11" t="s">
        <v>379</v>
      </c>
      <c r="Q30" s="14" t="s">
        <v>356</v>
      </c>
      <c r="R30" s="12" t="s">
        <v>380</v>
      </c>
      <c r="S30" s="30"/>
    </row>
    <row r="31" ht="42.75" hidden="1" spans="1:19">
      <c r="A31" s="12">
        <v>17</v>
      </c>
      <c r="B31" s="12" t="s">
        <v>47</v>
      </c>
      <c r="C31" s="12" t="s">
        <v>48</v>
      </c>
      <c r="D31" s="15" t="s">
        <v>174</v>
      </c>
      <c r="E31" s="15" t="s">
        <v>211</v>
      </c>
      <c r="F31" s="14" t="s">
        <v>285</v>
      </c>
      <c r="G31" s="8" t="s">
        <v>58</v>
      </c>
      <c r="H31" s="12" t="s">
        <v>27</v>
      </c>
      <c r="I31" s="26" t="s">
        <v>381</v>
      </c>
      <c r="J31" s="15" t="s">
        <v>288</v>
      </c>
      <c r="K31" s="15">
        <v>160</v>
      </c>
      <c r="L31" s="25" t="s">
        <v>98</v>
      </c>
      <c r="M31" s="25" t="s">
        <v>382</v>
      </c>
      <c r="N31" s="25" t="s">
        <v>289</v>
      </c>
      <c r="O31" s="25" t="s">
        <v>290</v>
      </c>
      <c r="P31" s="27" t="s">
        <v>200</v>
      </c>
      <c r="Q31" s="25" t="s">
        <v>291</v>
      </c>
      <c r="R31" s="25" t="s">
        <v>46</v>
      </c>
      <c r="S31" s="30"/>
    </row>
    <row r="32" ht="28.5" hidden="1" spans="1:19">
      <c r="A32" s="12">
        <v>18</v>
      </c>
      <c r="B32" s="12" t="s">
        <v>47</v>
      </c>
      <c r="C32" s="12" t="s">
        <v>48</v>
      </c>
      <c r="D32" s="12" t="s">
        <v>284</v>
      </c>
      <c r="E32" s="12" t="s">
        <v>292</v>
      </c>
      <c r="F32" s="14" t="s">
        <v>285</v>
      </c>
      <c r="G32" s="8" t="s">
        <v>58</v>
      </c>
      <c r="H32" s="12" t="s">
        <v>27</v>
      </c>
      <c r="I32" s="16" t="s">
        <v>294</v>
      </c>
      <c r="J32" s="12" t="s">
        <v>189</v>
      </c>
      <c r="K32" s="12">
        <v>320</v>
      </c>
      <c r="L32" s="25" t="s">
        <v>98</v>
      </c>
      <c r="M32" s="12" t="s">
        <v>295</v>
      </c>
      <c r="N32" s="12" t="s">
        <v>192</v>
      </c>
      <c r="O32" s="12" t="s">
        <v>193</v>
      </c>
      <c r="P32" s="12" t="s">
        <v>200</v>
      </c>
      <c r="Q32" s="12" t="s">
        <v>296</v>
      </c>
      <c r="R32" s="12" t="s">
        <v>46</v>
      </c>
      <c r="S32" s="30"/>
    </row>
    <row r="33" ht="42.75" hidden="1" spans="1:19">
      <c r="A33" s="12">
        <v>19</v>
      </c>
      <c r="B33" s="15" t="s">
        <v>47</v>
      </c>
      <c r="C33" s="15" t="s">
        <v>48</v>
      </c>
      <c r="D33" s="12" t="s">
        <v>49</v>
      </c>
      <c r="E33" s="11" t="s">
        <v>297</v>
      </c>
      <c r="F33" s="12" t="s">
        <v>298</v>
      </c>
      <c r="G33" s="8" t="s">
        <v>58</v>
      </c>
      <c r="H33" s="15" t="s">
        <v>27</v>
      </c>
      <c r="I33" s="12" t="s">
        <v>299</v>
      </c>
      <c r="J33" s="12" t="s">
        <v>288</v>
      </c>
      <c r="K33" s="11">
        <v>40</v>
      </c>
      <c r="L33" s="25" t="s">
        <v>98</v>
      </c>
      <c r="M33" s="15" t="s">
        <v>383</v>
      </c>
      <c r="N33" s="15" t="s">
        <v>300</v>
      </c>
      <c r="O33" s="15" t="s">
        <v>301</v>
      </c>
      <c r="P33" s="11" t="s">
        <v>200</v>
      </c>
      <c r="Q33" s="9" t="s">
        <v>302</v>
      </c>
      <c r="R33" s="12" t="s">
        <v>46</v>
      </c>
      <c r="S33" s="30"/>
    </row>
    <row r="34" ht="42.75" hidden="1" spans="1:19">
      <c r="A34" s="12">
        <v>20</v>
      </c>
      <c r="B34" s="15" t="s">
        <v>21</v>
      </c>
      <c r="C34" s="15" t="s">
        <v>22</v>
      </c>
      <c r="D34" s="15" t="s">
        <v>303</v>
      </c>
      <c r="E34" s="15" t="s">
        <v>304</v>
      </c>
      <c r="F34" s="14" t="s">
        <v>298</v>
      </c>
      <c r="G34" s="8" t="s">
        <v>58</v>
      </c>
      <c r="H34" s="15" t="s">
        <v>27</v>
      </c>
      <c r="I34" s="14" t="s">
        <v>305</v>
      </c>
      <c r="J34" s="15" t="s">
        <v>288</v>
      </c>
      <c r="K34" s="15">
        <v>260</v>
      </c>
      <c r="L34" s="15" t="s">
        <v>98</v>
      </c>
      <c r="M34" s="15" t="s">
        <v>306</v>
      </c>
      <c r="N34" s="12" t="s">
        <v>307</v>
      </c>
      <c r="O34" s="15" t="s">
        <v>150</v>
      </c>
      <c r="P34" s="15" t="s">
        <v>200</v>
      </c>
      <c r="Q34" s="14" t="s">
        <v>291</v>
      </c>
      <c r="R34" s="10" t="s">
        <v>329</v>
      </c>
      <c r="S34" s="30"/>
    </row>
    <row r="35" ht="42.75" hidden="1" spans="1:19">
      <c r="A35" s="12">
        <v>21</v>
      </c>
      <c r="B35" s="15" t="s">
        <v>21</v>
      </c>
      <c r="C35" s="15" t="s">
        <v>22</v>
      </c>
      <c r="D35" s="15" t="s">
        <v>303</v>
      </c>
      <c r="E35" s="15" t="s">
        <v>308</v>
      </c>
      <c r="F35" s="14" t="s">
        <v>298</v>
      </c>
      <c r="G35" s="8" t="s">
        <v>58</v>
      </c>
      <c r="H35" s="15" t="s">
        <v>27</v>
      </c>
      <c r="I35" s="14" t="s">
        <v>309</v>
      </c>
      <c r="J35" s="15" t="s">
        <v>310</v>
      </c>
      <c r="K35" s="15">
        <v>140</v>
      </c>
      <c r="L35" s="15" t="s">
        <v>98</v>
      </c>
      <c r="M35" s="15" t="s">
        <v>311</v>
      </c>
      <c r="N35" s="12" t="s">
        <v>312</v>
      </c>
      <c r="O35" s="15" t="s">
        <v>313</v>
      </c>
      <c r="P35" s="15" t="s">
        <v>200</v>
      </c>
      <c r="Q35" s="14" t="s">
        <v>291</v>
      </c>
      <c r="R35" s="10"/>
      <c r="S35" s="30"/>
    </row>
    <row r="36" ht="42.75" hidden="1" spans="1:19">
      <c r="A36" s="12">
        <v>22</v>
      </c>
      <c r="B36" s="12" t="s">
        <v>47</v>
      </c>
      <c r="C36" s="12" t="s">
        <v>48</v>
      </c>
      <c r="D36" s="12" t="s">
        <v>156</v>
      </c>
      <c r="E36" s="11" t="s">
        <v>314</v>
      </c>
      <c r="F36" s="14" t="s">
        <v>298</v>
      </c>
      <c r="G36" s="8" t="s">
        <v>58</v>
      </c>
      <c r="H36" s="12" t="s">
        <v>27</v>
      </c>
      <c r="I36" s="12" t="s">
        <v>316</v>
      </c>
      <c r="J36" s="11" t="s">
        <v>317</v>
      </c>
      <c r="K36" s="11">
        <v>160</v>
      </c>
      <c r="L36" s="15" t="s">
        <v>98</v>
      </c>
      <c r="M36" s="12" t="s">
        <v>318</v>
      </c>
      <c r="N36" s="21"/>
      <c r="O36" s="21" t="s">
        <v>171</v>
      </c>
      <c r="P36" s="15" t="s">
        <v>200</v>
      </c>
      <c r="Q36" s="12" t="s">
        <v>172</v>
      </c>
      <c r="R36" s="15" t="s">
        <v>202</v>
      </c>
      <c r="S36" s="30"/>
    </row>
    <row r="37" ht="114" hidden="1" spans="1:19">
      <c r="A37" s="12">
        <v>23</v>
      </c>
      <c r="B37" s="8" t="s">
        <v>21</v>
      </c>
      <c r="C37" s="8" t="s">
        <v>22</v>
      </c>
      <c r="D37" s="11" t="s">
        <v>94</v>
      </c>
      <c r="E37" s="12" t="s">
        <v>95</v>
      </c>
      <c r="F37" s="14" t="s">
        <v>298</v>
      </c>
      <c r="G37" s="8" t="s">
        <v>58</v>
      </c>
      <c r="H37" s="8" t="s">
        <v>27</v>
      </c>
      <c r="I37" s="12" t="s">
        <v>321</v>
      </c>
      <c r="J37" s="12" t="s">
        <v>95</v>
      </c>
      <c r="K37" s="12">
        <v>80</v>
      </c>
      <c r="L37" s="15" t="s">
        <v>98</v>
      </c>
      <c r="M37" s="12">
        <v>2226</v>
      </c>
      <c r="N37" s="12" t="s">
        <v>99</v>
      </c>
      <c r="O37" s="12">
        <v>0</v>
      </c>
      <c r="P37" s="15" t="s">
        <v>200</v>
      </c>
      <c r="Q37" s="14" t="s">
        <v>144</v>
      </c>
      <c r="R37" s="15" t="s">
        <v>202</v>
      </c>
      <c r="S37" s="30"/>
    </row>
    <row r="38" ht="114" hidden="1" spans="1:19">
      <c r="A38" s="12">
        <v>24</v>
      </c>
      <c r="B38" s="8" t="s">
        <v>21</v>
      </c>
      <c r="C38" s="8" t="s">
        <v>22</v>
      </c>
      <c r="D38" s="11" t="s">
        <v>94</v>
      </c>
      <c r="E38" s="16" t="s">
        <v>105</v>
      </c>
      <c r="F38" s="14" t="s">
        <v>298</v>
      </c>
      <c r="G38" s="8" t="s">
        <v>58</v>
      </c>
      <c r="H38" s="8" t="s">
        <v>27</v>
      </c>
      <c r="I38" s="12" t="s">
        <v>322</v>
      </c>
      <c r="J38" s="12" t="s">
        <v>105</v>
      </c>
      <c r="K38" s="12">
        <v>171.6</v>
      </c>
      <c r="L38" s="15" t="s">
        <v>98</v>
      </c>
      <c r="M38" s="12">
        <v>3982</v>
      </c>
      <c r="N38" s="12" t="s">
        <v>108</v>
      </c>
      <c r="O38" s="21" t="s">
        <v>109</v>
      </c>
      <c r="P38" s="15" t="s">
        <v>200</v>
      </c>
      <c r="Q38" s="14" t="s">
        <v>144</v>
      </c>
      <c r="R38" s="15" t="s">
        <v>202</v>
      </c>
      <c r="S38" s="30"/>
    </row>
    <row r="39" ht="55" hidden="1" customHeight="1" spans="1:19">
      <c r="A39" s="12">
        <v>25</v>
      </c>
      <c r="B39" s="8" t="s">
        <v>21</v>
      </c>
      <c r="C39" s="8" t="s">
        <v>48</v>
      </c>
      <c r="D39" s="8" t="s">
        <v>48</v>
      </c>
      <c r="E39" s="8" t="s">
        <v>323</v>
      </c>
      <c r="F39" s="14" t="s">
        <v>298</v>
      </c>
      <c r="G39" s="8" t="s">
        <v>58</v>
      </c>
      <c r="H39" s="8" t="s">
        <v>27</v>
      </c>
      <c r="I39" s="28" t="s">
        <v>384</v>
      </c>
      <c r="J39" s="8" t="s">
        <v>323</v>
      </c>
      <c r="K39" s="8">
        <v>256</v>
      </c>
      <c r="L39" s="15" t="s">
        <v>98</v>
      </c>
      <c r="M39" s="8" t="s">
        <v>326</v>
      </c>
      <c r="N39" s="8" t="s">
        <v>327</v>
      </c>
      <c r="O39" s="8">
        <v>0</v>
      </c>
      <c r="P39" s="15" t="s">
        <v>200</v>
      </c>
      <c r="Q39" s="8" t="s">
        <v>328</v>
      </c>
      <c r="R39" s="8" t="s">
        <v>183</v>
      </c>
      <c r="S39" s="30"/>
    </row>
    <row r="40" ht="28.5" hidden="1" spans="1:19">
      <c r="A40" s="12"/>
      <c r="B40" s="8" t="s">
        <v>21</v>
      </c>
      <c r="C40" s="8"/>
      <c r="D40" s="8"/>
      <c r="E40" s="8"/>
      <c r="F40" s="14"/>
      <c r="G40" s="8"/>
      <c r="H40" s="8"/>
      <c r="I40" s="20" t="s">
        <v>385</v>
      </c>
      <c r="J40" s="8"/>
      <c r="K40" s="8"/>
      <c r="L40" s="15"/>
      <c r="M40" s="8"/>
      <c r="N40" s="8"/>
      <c r="O40" s="8"/>
      <c r="P40" s="15"/>
      <c r="Q40" s="8"/>
      <c r="R40" s="8"/>
      <c r="S40" s="30"/>
    </row>
    <row r="41" ht="57" spans="1:19">
      <c r="A41" s="12">
        <v>26</v>
      </c>
      <c r="B41" s="9" t="s">
        <v>47</v>
      </c>
      <c r="C41" s="9" t="s">
        <v>22</v>
      </c>
      <c r="D41" s="9" t="s">
        <v>174</v>
      </c>
      <c r="E41" s="9" t="s">
        <v>194</v>
      </c>
      <c r="F41" s="17" t="s">
        <v>195</v>
      </c>
      <c r="G41" s="9" t="s">
        <v>26</v>
      </c>
      <c r="H41" s="9" t="s">
        <v>27</v>
      </c>
      <c r="I41" s="29" t="s">
        <v>196</v>
      </c>
      <c r="J41" s="9" t="s">
        <v>197</v>
      </c>
      <c r="K41" s="9">
        <v>270</v>
      </c>
      <c r="L41" s="27" t="s">
        <v>98</v>
      </c>
      <c r="M41" s="9">
        <v>36</v>
      </c>
      <c r="N41" s="9" t="s">
        <v>386</v>
      </c>
      <c r="O41" s="9" t="s">
        <v>44</v>
      </c>
      <c r="P41" s="27" t="s">
        <v>200</v>
      </c>
      <c r="Q41" s="9" t="s">
        <v>201</v>
      </c>
      <c r="R41" s="9" t="s">
        <v>202</v>
      </c>
      <c r="S41" s="30"/>
    </row>
    <row r="42" ht="85.5" spans="1:19">
      <c r="A42" s="12">
        <v>27</v>
      </c>
      <c r="B42" s="9" t="s">
        <v>47</v>
      </c>
      <c r="C42" s="9" t="s">
        <v>22</v>
      </c>
      <c r="D42" s="9" t="s">
        <v>333</v>
      </c>
      <c r="E42" s="9" t="s">
        <v>387</v>
      </c>
      <c r="F42" s="17" t="s">
        <v>388</v>
      </c>
      <c r="G42" s="9" t="s">
        <v>26</v>
      </c>
      <c r="H42" s="9" t="s">
        <v>27</v>
      </c>
      <c r="I42" s="29" t="s">
        <v>389</v>
      </c>
      <c r="J42" s="9" t="s">
        <v>390</v>
      </c>
      <c r="K42" s="9">
        <v>307.6</v>
      </c>
      <c r="L42" s="27" t="s">
        <v>98</v>
      </c>
      <c r="M42" s="9">
        <v>80</v>
      </c>
      <c r="N42" s="9" t="s">
        <v>300</v>
      </c>
      <c r="O42" s="9" t="s">
        <v>301</v>
      </c>
      <c r="P42" s="27" t="s">
        <v>200</v>
      </c>
      <c r="Q42" s="9" t="s">
        <v>201</v>
      </c>
      <c r="R42" s="9" t="s">
        <v>202</v>
      </c>
      <c r="S42" s="30"/>
    </row>
    <row r="43" ht="57" spans="1:19">
      <c r="A43" s="12">
        <v>28</v>
      </c>
      <c r="B43" s="9" t="s">
        <v>47</v>
      </c>
      <c r="C43" s="9" t="s">
        <v>22</v>
      </c>
      <c r="D43" s="9" t="s">
        <v>174</v>
      </c>
      <c r="E43" s="9" t="s">
        <v>211</v>
      </c>
      <c r="F43" s="17" t="s">
        <v>212</v>
      </c>
      <c r="G43" s="9" t="s">
        <v>26</v>
      </c>
      <c r="H43" s="9" t="s">
        <v>27</v>
      </c>
      <c r="I43" s="29" t="s">
        <v>391</v>
      </c>
      <c r="J43" s="9" t="s">
        <v>214</v>
      </c>
      <c r="K43" s="9">
        <v>10</v>
      </c>
      <c r="L43" s="27" t="s">
        <v>98</v>
      </c>
      <c r="M43" s="9">
        <v>35</v>
      </c>
      <c r="N43" s="9" t="s">
        <v>132</v>
      </c>
      <c r="O43" s="9" t="s">
        <v>44</v>
      </c>
      <c r="P43" s="27" t="s">
        <v>200</v>
      </c>
      <c r="Q43" s="9" t="s">
        <v>201</v>
      </c>
      <c r="R43" s="9" t="s">
        <v>202</v>
      </c>
      <c r="S43" s="30"/>
    </row>
    <row r="44" ht="42.75" spans="1:19">
      <c r="A44" s="12">
        <v>29</v>
      </c>
      <c r="B44" s="12" t="s">
        <v>47</v>
      </c>
      <c r="C44" s="12" t="s">
        <v>48</v>
      </c>
      <c r="D44" s="12" t="s">
        <v>284</v>
      </c>
      <c r="E44" s="12" t="s">
        <v>175</v>
      </c>
      <c r="F44" s="12" t="s">
        <v>176</v>
      </c>
      <c r="G44" s="12" t="s">
        <v>26</v>
      </c>
      <c r="H44" s="12" t="s">
        <v>27</v>
      </c>
      <c r="I44" s="12" t="s">
        <v>392</v>
      </c>
      <c r="J44" s="12" t="s">
        <v>178</v>
      </c>
      <c r="K44" s="12">
        <f>57+55+123</f>
        <v>235</v>
      </c>
      <c r="L44" s="15" t="s">
        <v>98</v>
      </c>
      <c r="M44" s="12" t="s">
        <v>393</v>
      </c>
      <c r="N44" s="12" t="s">
        <v>394</v>
      </c>
      <c r="O44" s="12" t="s">
        <v>70</v>
      </c>
      <c r="P44" s="18" t="s">
        <v>181</v>
      </c>
      <c r="Q44" s="12" t="s">
        <v>182</v>
      </c>
      <c r="R44" s="8" t="s">
        <v>183</v>
      </c>
      <c r="S44" s="30"/>
    </row>
    <row r="45" ht="28.5" spans="1:19">
      <c r="A45" s="12">
        <v>30</v>
      </c>
      <c r="B45" s="14" t="s">
        <v>47</v>
      </c>
      <c r="C45" s="14" t="s">
        <v>48</v>
      </c>
      <c r="D45" s="14" t="s">
        <v>284</v>
      </c>
      <c r="E45" s="14" t="s">
        <v>395</v>
      </c>
      <c r="F45" s="14" t="s">
        <v>176</v>
      </c>
      <c r="G45" s="14" t="s">
        <v>26</v>
      </c>
      <c r="H45" s="14" t="s">
        <v>27</v>
      </c>
      <c r="I45" s="14" t="s">
        <v>396</v>
      </c>
      <c r="J45" s="14" t="s">
        <v>186</v>
      </c>
      <c r="K45" s="14">
        <f>19+16.5</f>
        <v>35.5</v>
      </c>
      <c r="L45" s="15" t="s">
        <v>98</v>
      </c>
      <c r="M45" s="14" t="s">
        <v>397</v>
      </c>
      <c r="N45" s="14" t="s">
        <v>398</v>
      </c>
      <c r="O45" s="14">
        <v>0</v>
      </c>
      <c r="P45" s="19" t="s">
        <v>181</v>
      </c>
      <c r="Q45" s="14" t="s">
        <v>182</v>
      </c>
      <c r="R45" s="8" t="s">
        <v>183</v>
      </c>
      <c r="S45" s="30"/>
    </row>
    <row r="46" ht="28.5" spans="1:19">
      <c r="A46" s="12">
        <v>31</v>
      </c>
      <c r="B46" s="18" t="s">
        <v>21</v>
      </c>
      <c r="C46" s="18" t="s">
        <v>22</v>
      </c>
      <c r="D46" s="18" t="s">
        <v>399</v>
      </c>
      <c r="E46" s="18" t="s">
        <v>400</v>
      </c>
      <c r="F46" s="12" t="s">
        <v>176</v>
      </c>
      <c r="G46" s="18" t="s">
        <v>26</v>
      </c>
      <c r="H46" s="18" t="s">
        <v>27</v>
      </c>
      <c r="I46" s="18" t="s">
        <v>401</v>
      </c>
      <c r="J46" s="18" t="s">
        <v>400</v>
      </c>
      <c r="K46" s="18">
        <f>30</f>
        <v>30</v>
      </c>
      <c r="L46" s="15" t="s">
        <v>98</v>
      </c>
      <c r="M46" s="18" t="s">
        <v>402</v>
      </c>
      <c r="N46" s="18" t="s">
        <v>403</v>
      </c>
      <c r="O46" s="18">
        <v>0</v>
      </c>
      <c r="P46" s="18" t="s">
        <v>181</v>
      </c>
      <c r="Q46" s="12" t="s">
        <v>182</v>
      </c>
      <c r="R46" s="8" t="s">
        <v>183</v>
      </c>
      <c r="S46" s="30"/>
    </row>
    <row r="47" ht="28.5" spans="1:19">
      <c r="A47" s="12">
        <v>32</v>
      </c>
      <c r="B47" s="18" t="s">
        <v>21</v>
      </c>
      <c r="C47" s="18" t="s">
        <v>22</v>
      </c>
      <c r="D47" s="18" t="s">
        <v>399</v>
      </c>
      <c r="E47" s="18" t="s">
        <v>404</v>
      </c>
      <c r="F47" s="12" t="s">
        <v>176</v>
      </c>
      <c r="G47" s="18" t="s">
        <v>26</v>
      </c>
      <c r="H47" s="18" t="s">
        <v>27</v>
      </c>
      <c r="I47" s="18" t="s">
        <v>405</v>
      </c>
      <c r="J47" s="18" t="s">
        <v>404</v>
      </c>
      <c r="K47" s="18">
        <v>46</v>
      </c>
      <c r="L47" s="15" t="s">
        <v>98</v>
      </c>
      <c r="M47" s="19" t="s">
        <v>406</v>
      </c>
      <c r="N47" s="19" t="s">
        <v>407</v>
      </c>
      <c r="O47" s="19" t="s">
        <v>70</v>
      </c>
      <c r="P47" s="18" t="s">
        <v>181</v>
      </c>
      <c r="Q47" s="12" t="s">
        <v>182</v>
      </c>
      <c r="R47" s="8" t="s">
        <v>183</v>
      </c>
      <c r="S47" s="30"/>
    </row>
    <row r="48" ht="42.75" spans="1:19">
      <c r="A48" s="12">
        <v>33</v>
      </c>
      <c r="B48" s="18" t="s">
        <v>21</v>
      </c>
      <c r="C48" s="18" t="s">
        <v>22</v>
      </c>
      <c r="D48" s="18" t="s">
        <v>23</v>
      </c>
      <c r="E48" s="18" t="s">
        <v>408</v>
      </c>
      <c r="F48" s="12" t="s">
        <v>176</v>
      </c>
      <c r="G48" s="18" t="s">
        <v>26</v>
      </c>
      <c r="H48" s="18" t="s">
        <v>27</v>
      </c>
      <c r="I48" s="18" t="s">
        <v>409</v>
      </c>
      <c r="J48" s="18" t="s">
        <v>408</v>
      </c>
      <c r="K48" s="18">
        <f>57+55+52</f>
        <v>164</v>
      </c>
      <c r="L48" s="15" t="s">
        <v>98</v>
      </c>
      <c r="M48" s="18" t="s">
        <v>410</v>
      </c>
      <c r="N48" s="18" t="s">
        <v>411</v>
      </c>
      <c r="O48" s="18" t="s">
        <v>150</v>
      </c>
      <c r="P48" s="18" t="s">
        <v>181</v>
      </c>
      <c r="Q48" s="12" t="s">
        <v>182</v>
      </c>
      <c r="R48" s="8" t="s">
        <v>183</v>
      </c>
      <c r="S48" s="30"/>
    </row>
    <row r="49" ht="28.5" spans="1:19">
      <c r="A49" s="12">
        <v>34</v>
      </c>
      <c r="B49" s="18" t="s">
        <v>21</v>
      </c>
      <c r="C49" s="18" t="s">
        <v>22</v>
      </c>
      <c r="D49" s="18" t="s">
        <v>23</v>
      </c>
      <c r="E49" s="18" t="s">
        <v>412</v>
      </c>
      <c r="F49" s="12" t="s">
        <v>176</v>
      </c>
      <c r="G49" s="18" t="s">
        <v>26</v>
      </c>
      <c r="H49" s="18" t="s">
        <v>27</v>
      </c>
      <c r="I49" s="18" t="s">
        <v>413</v>
      </c>
      <c r="J49" s="18" t="s">
        <v>412</v>
      </c>
      <c r="K49" s="18">
        <f>38+41.5</f>
        <v>79.5</v>
      </c>
      <c r="L49" s="15" t="s">
        <v>98</v>
      </c>
      <c r="M49" s="18" t="s">
        <v>414</v>
      </c>
      <c r="N49" s="18" t="s">
        <v>415</v>
      </c>
      <c r="O49" s="18" t="s">
        <v>122</v>
      </c>
      <c r="P49" s="18" t="s">
        <v>181</v>
      </c>
      <c r="Q49" s="12" t="s">
        <v>182</v>
      </c>
      <c r="R49" s="8" t="s">
        <v>183</v>
      </c>
      <c r="S49" s="30"/>
    </row>
    <row r="50" ht="42.75" spans="1:19">
      <c r="A50" s="12">
        <v>35</v>
      </c>
      <c r="B50" s="18" t="s">
        <v>21</v>
      </c>
      <c r="C50" s="18" t="s">
        <v>22</v>
      </c>
      <c r="D50" s="18" t="s">
        <v>23</v>
      </c>
      <c r="E50" s="18" t="s">
        <v>36</v>
      </c>
      <c r="F50" s="12" t="s">
        <v>176</v>
      </c>
      <c r="G50" s="18" t="s">
        <v>26</v>
      </c>
      <c r="H50" s="18" t="s">
        <v>27</v>
      </c>
      <c r="I50" s="18" t="s">
        <v>416</v>
      </c>
      <c r="J50" s="18" t="s">
        <v>36</v>
      </c>
      <c r="K50" s="18">
        <f>34+9.5</f>
        <v>43.5</v>
      </c>
      <c r="L50" s="15" t="s">
        <v>98</v>
      </c>
      <c r="M50" s="18" t="s">
        <v>38</v>
      </c>
      <c r="N50" s="18" t="s">
        <v>128</v>
      </c>
      <c r="O50" s="18" t="s">
        <v>70</v>
      </c>
      <c r="P50" s="18" t="s">
        <v>181</v>
      </c>
      <c r="Q50" s="12" t="s">
        <v>182</v>
      </c>
      <c r="R50" s="8" t="s">
        <v>183</v>
      </c>
      <c r="S50" s="30"/>
    </row>
    <row r="51" ht="42.75" spans="1:19">
      <c r="A51" s="12">
        <v>36</v>
      </c>
      <c r="B51" s="18" t="s">
        <v>47</v>
      </c>
      <c r="C51" s="18" t="s">
        <v>48</v>
      </c>
      <c r="D51" s="18" t="s">
        <v>48</v>
      </c>
      <c r="E51" s="18" t="s">
        <v>417</v>
      </c>
      <c r="F51" s="12" t="s">
        <v>176</v>
      </c>
      <c r="G51" s="18" t="s">
        <v>26</v>
      </c>
      <c r="H51" s="18" t="s">
        <v>27</v>
      </c>
      <c r="I51" s="18" t="s">
        <v>418</v>
      </c>
      <c r="J51" s="18" t="s">
        <v>417</v>
      </c>
      <c r="K51" s="18">
        <f>38+7.3</f>
        <v>45.3</v>
      </c>
      <c r="L51" s="15" t="s">
        <v>98</v>
      </c>
      <c r="M51" s="18" t="s">
        <v>419</v>
      </c>
      <c r="N51" s="18" t="s">
        <v>420</v>
      </c>
      <c r="O51" s="18">
        <v>0</v>
      </c>
      <c r="P51" s="18" t="s">
        <v>181</v>
      </c>
      <c r="Q51" s="12" t="s">
        <v>182</v>
      </c>
      <c r="R51" s="8" t="s">
        <v>183</v>
      </c>
      <c r="S51" s="30"/>
    </row>
    <row r="52" ht="28.5" spans="1:19">
      <c r="A52" s="12">
        <v>37</v>
      </c>
      <c r="B52" s="18" t="s">
        <v>47</v>
      </c>
      <c r="C52" s="18" t="s">
        <v>48</v>
      </c>
      <c r="D52" s="18" t="s">
        <v>48</v>
      </c>
      <c r="E52" s="18" t="s">
        <v>421</v>
      </c>
      <c r="F52" s="12" t="s">
        <v>176</v>
      </c>
      <c r="G52" s="18" t="s">
        <v>26</v>
      </c>
      <c r="H52" s="18" t="s">
        <v>27</v>
      </c>
      <c r="I52" s="18" t="s">
        <v>422</v>
      </c>
      <c r="J52" s="18" t="s">
        <v>421</v>
      </c>
      <c r="K52" s="18">
        <v>90</v>
      </c>
      <c r="L52" s="15" t="s">
        <v>98</v>
      </c>
      <c r="M52" s="18" t="s">
        <v>423</v>
      </c>
      <c r="N52" s="18" t="s">
        <v>424</v>
      </c>
      <c r="O52" s="18">
        <v>0</v>
      </c>
      <c r="P52" s="18" t="s">
        <v>181</v>
      </c>
      <c r="Q52" s="12" t="s">
        <v>182</v>
      </c>
      <c r="R52" s="8" t="s">
        <v>183</v>
      </c>
      <c r="S52" s="30"/>
    </row>
    <row r="53" ht="42.75" spans="1:19">
      <c r="A53" s="12">
        <v>38</v>
      </c>
      <c r="B53" s="18" t="s">
        <v>47</v>
      </c>
      <c r="C53" s="18" t="s">
        <v>48</v>
      </c>
      <c r="D53" s="18" t="s">
        <v>49</v>
      </c>
      <c r="E53" s="18" t="s">
        <v>425</v>
      </c>
      <c r="F53" s="12" t="s">
        <v>176</v>
      </c>
      <c r="G53" s="18" t="s">
        <v>26</v>
      </c>
      <c r="H53" s="18" t="s">
        <v>27</v>
      </c>
      <c r="I53" s="18" t="s">
        <v>426</v>
      </c>
      <c r="J53" s="18" t="s">
        <v>427</v>
      </c>
      <c r="K53" s="18">
        <f>19+16.9</f>
        <v>35.9</v>
      </c>
      <c r="L53" s="15" t="s">
        <v>98</v>
      </c>
      <c r="M53" s="18" t="s">
        <v>428</v>
      </c>
      <c r="N53" s="18" t="s">
        <v>429</v>
      </c>
      <c r="O53" s="18" t="s">
        <v>193</v>
      </c>
      <c r="P53" s="18" t="s">
        <v>181</v>
      </c>
      <c r="Q53" s="12" t="s">
        <v>182</v>
      </c>
      <c r="R53" s="8" t="s">
        <v>183</v>
      </c>
      <c r="S53" s="30"/>
    </row>
    <row r="54" ht="42.75" spans="1:19">
      <c r="A54" s="12">
        <v>39</v>
      </c>
      <c r="B54" s="18" t="s">
        <v>47</v>
      </c>
      <c r="C54" s="18" t="s">
        <v>48</v>
      </c>
      <c r="D54" s="18" t="s">
        <v>49</v>
      </c>
      <c r="E54" s="18" t="s">
        <v>430</v>
      </c>
      <c r="F54" s="12" t="s">
        <v>176</v>
      </c>
      <c r="G54" s="18" t="s">
        <v>26</v>
      </c>
      <c r="H54" s="18" t="s">
        <v>27</v>
      </c>
      <c r="I54" s="18" t="s">
        <v>431</v>
      </c>
      <c r="J54" s="18" t="s">
        <v>432</v>
      </c>
      <c r="K54" s="18">
        <f>34+68</f>
        <v>102</v>
      </c>
      <c r="L54" s="15" t="s">
        <v>98</v>
      </c>
      <c r="M54" s="18" t="s">
        <v>433</v>
      </c>
      <c r="N54" s="18" t="s">
        <v>434</v>
      </c>
      <c r="O54" s="18" t="s">
        <v>70</v>
      </c>
      <c r="P54" s="18" t="s">
        <v>181</v>
      </c>
      <c r="Q54" s="12" t="s">
        <v>182</v>
      </c>
      <c r="R54" s="8" t="s">
        <v>183</v>
      </c>
      <c r="S54" s="30"/>
    </row>
    <row r="55" ht="28.5" spans="1:19">
      <c r="A55" s="12">
        <v>40</v>
      </c>
      <c r="B55" s="18" t="s">
        <v>47</v>
      </c>
      <c r="C55" s="18" t="s">
        <v>48</v>
      </c>
      <c r="D55" s="18" t="s">
        <v>49</v>
      </c>
      <c r="E55" s="18" t="s">
        <v>297</v>
      </c>
      <c r="F55" s="12" t="s">
        <v>176</v>
      </c>
      <c r="G55" s="18" t="s">
        <v>26</v>
      </c>
      <c r="H55" s="18" t="s">
        <v>27</v>
      </c>
      <c r="I55" s="19" t="s">
        <v>435</v>
      </c>
      <c r="J55" s="18" t="s">
        <v>436</v>
      </c>
      <c r="K55" s="18">
        <f>19+27</f>
        <v>46</v>
      </c>
      <c r="L55" s="15" t="s">
        <v>98</v>
      </c>
      <c r="M55" s="18" t="s">
        <v>437</v>
      </c>
      <c r="N55" s="18" t="s">
        <v>438</v>
      </c>
      <c r="O55" s="18" t="s">
        <v>70</v>
      </c>
      <c r="P55" s="18" t="s">
        <v>181</v>
      </c>
      <c r="Q55" s="12" t="s">
        <v>182</v>
      </c>
      <c r="R55" s="8" t="s">
        <v>183</v>
      </c>
      <c r="S55" s="30"/>
    </row>
    <row r="56" ht="90" customHeight="1" spans="1:19">
      <c r="A56" s="12">
        <v>41</v>
      </c>
      <c r="B56" s="18" t="s">
        <v>47</v>
      </c>
      <c r="C56" s="18" t="s">
        <v>48</v>
      </c>
      <c r="D56" s="18" t="s">
        <v>49</v>
      </c>
      <c r="E56" s="18" t="s">
        <v>439</v>
      </c>
      <c r="F56" s="12" t="s">
        <v>176</v>
      </c>
      <c r="G56" s="18" t="s">
        <v>26</v>
      </c>
      <c r="H56" s="18" t="s">
        <v>27</v>
      </c>
      <c r="I56" s="18" t="s">
        <v>440</v>
      </c>
      <c r="J56" s="18" t="s">
        <v>441</v>
      </c>
      <c r="K56" s="18">
        <f>34+44</f>
        <v>78</v>
      </c>
      <c r="L56" s="15" t="s">
        <v>98</v>
      </c>
      <c r="M56" s="18" t="s">
        <v>68</v>
      </c>
      <c r="N56" s="18" t="s">
        <v>69</v>
      </c>
      <c r="O56" s="18" t="s">
        <v>70</v>
      </c>
      <c r="P56" s="18" t="s">
        <v>181</v>
      </c>
      <c r="Q56" s="12" t="s">
        <v>182</v>
      </c>
      <c r="R56" s="8" t="s">
        <v>183</v>
      </c>
      <c r="S56" s="30"/>
    </row>
    <row r="57" ht="76" customHeight="1" spans="1:19">
      <c r="A57" s="12">
        <v>42</v>
      </c>
      <c r="B57" s="18" t="s">
        <v>47</v>
      </c>
      <c r="C57" s="18" t="s">
        <v>48</v>
      </c>
      <c r="D57" s="18" t="s">
        <v>49</v>
      </c>
      <c r="E57" s="18" t="s">
        <v>442</v>
      </c>
      <c r="F57" s="12" t="s">
        <v>176</v>
      </c>
      <c r="G57" s="18" t="s">
        <v>26</v>
      </c>
      <c r="H57" s="18" t="s">
        <v>27</v>
      </c>
      <c r="I57" s="18" t="s">
        <v>443</v>
      </c>
      <c r="J57" s="18" t="s">
        <v>442</v>
      </c>
      <c r="K57" s="18">
        <f>11</f>
        <v>11</v>
      </c>
      <c r="L57" s="12" t="s">
        <v>98</v>
      </c>
      <c r="M57" s="18" t="s">
        <v>444</v>
      </c>
      <c r="N57" s="18" t="s">
        <v>445</v>
      </c>
      <c r="O57" s="18">
        <v>0</v>
      </c>
      <c r="P57" s="18" t="s">
        <v>181</v>
      </c>
      <c r="Q57" s="12" t="s">
        <v>182</v>
      </c>
      <c r="R57" s="8" t="s">
        <v>183</v>
      </c>
      <c r="S57" s="30"/>
    </row>
    <row r="58" ht="28.5" spans="1:19">
      <c r="A58" s="12">
        <v>43</v>
      </c>
      <c r="B58" s="18" t="s">
        <v>47</v>
      </c>
      <c r="C58" s="18" t="s">
        <v>48</v>
      </c>
      <c r="D58" s="18" t="s">
        <v>49</v>
      </c>
      <c r="E58" s="18" t="s">
        <v>446</v>
      </c>
      <c r="F58" s="12" t="s">
        <v>176</v>
      </c>
      <c r="G58" s="18" t="s">
        <v>26</v>
      </c>
      <c r="H58" s="18" t="s">
        <v>27</v>
      </c>
      <c r="I58" s="19" t="s">
        <v>447</v>
      </c>
      <c r="J58" s="18" t="s">
        <v>446</v>
      </c>
      <c r="K58" s="18">
        <v>54.5</v>
      </c>
      <c r="L58" s="12" t="s">
        <v>98</v>
      </c>
      <c r="M58" s="18" t="s">
        <v>448</v>
      </c>
      <c r="N58" s="18" t="s">
        <v>449</v>
      </c>
      <c r="O58" s="18" t="s">
        <v>70</v>
      </c>
      <c r="P58" s="18" t="s">
        <v>181</v>
      </c>
      <c r="Q58" s="12" t="s">
        <v>182</v>
      </c>
      <c r="R58" s="14" t="s">
        <v>183</v>
      </c>
      <c r="S58" s="30"/>
    </row>
    <row r="59" ht="28.5" spans="1:19">
      <c r="A59" s="12">
        <v>44</v>
      </c>
      <c r="B59" s="18" t="s">
        <v>21</v>
      </c>
      <c r="C59" s="18" t="s">
        <v>22</v>
      </c>
      <c r="D59" s="18" t="s">
        <v>373</v>
      </c>
      <c r="E59" s="18" t="s">
        <v>450</v>
      </c>
      <c r="F59" s="12" t="s">
        <v>176</v>
      </c>
      <c r="G59" s="18" t="s">
        <v>26</v>
      </c>
      <c r="H59" s="18" t="s">
        <v>27</v>
      </c>
      <c r="I59" s="18" t="s">
        <v>451</v>
      </c>
      <c r="J59" s="18" t="s">
        <v>450</v>
      </c>
      <c r="K59" s="18">
        <f>38+0.5</f>
        <v>38.5</v>
      </c>
      <c r="L59" s="12" t="s">
        <v>98</v>
      </c>
      <c r="M59" s="18" t="s">
        <v>452</v>
      </c>
      <c r="N59" s="18" t="s">
        <v>453</v>
      </c>
      <c r="O59" s="18" t="s">
        <v>454</v>
      </c>
      <c r="P59" s="18" t="s">
        <v>181</v>
      </c>
      <c r="Q59" s="12" t="s">
        <v>182</v>
      </c>
      <c r="R59" s="14" t="s">
        <v>183</v>
      </c>
      <c r="S59" s="30"/>
    </row>
    <row r="60" ht="28.5" spans="1:19">
      <c r="A60" s="12">
        <v>45</v>
      </c>
      <c r="B60" s="18" t="s">
        <v>47</v>
      </c>
      <c r="C60" s="18" t="s">
        <v>48</v>
      </c>
      <c r="D60" s="8" t="s">
        <v>284</v>
      </c>
      <c r="E60" s="8" t="s">
        <v>189</v>
      </c>
      <c r="F60" s="12" t="s">
        <v>176</v>
      </c>
      <c r="G60" s="18" t="s">
        <v>26</v>
      </c>
      <c r="H60" s="18" t="s">
        <v>27</v>
      </c>
      <c r="I60" s="19" t="s">
        <v>190</v>
      </c>
      <c r="J60" s="18" t="s">
        <v>189</v>
      </c>
      <c r="K60" s="11">
        <f>55</f>
        <v>55</v>
      </c>
      <c r="L60" s="11">
        <v>2023</v>
      </c>
      <c r="M60" s="14" t="s">
        <v>455</v>
      </c>
      <c r="N60" s="14" t="s">
        <v>192</v>
      </c>
      <c r="O60" s="14" t="s">
        <v>193</v>
      </c>
      <c r="P60" s="18" t="s">
        <v>181</v>
      </c>
      <c r="Q60" s="12" t="s">
        <v>182</v>
      </c>
      <c r="R60" s="8" t="s">
        <v>183</v>
      </c>
      <c r="S60" s="30"/>
    </row>
    <row r="61" ht="28.5" spans="1:19">
      <c r="A61" s="12">
        <v>46</v>
      </c>
      <c r="B61" s="19" t="s">
        <v>47</v>
      </c>
      <c r="C61" s="12" t="s">
        <v>48</v>
      </c>
      <c r="D61" s="12" t="s">
        <v>22</v>
      </c>
      <c r="E61" s="12" t="s">
        <v>456</v>
      </c>
      <c r="F61" s="12" t="s">
        <v>176</v>
      </c>
      <c r="G61" s="12" t="s">
        <v>26</v>
      </c>
      <c r="H61" s="12" t="s">
        <v>27</v>
      </c>
      <c r="I61" s="12" t="s">
        <v>457</v>
      </c>
      <c r="J61" s="12" t="s">
        <v>458</v>
      </c>
      <c r="K61" s="12">
        <f>30</f>
        <v>30</v>
      </c>
      <c r="L61" s="12">
        <v>2023</v>
      </c>
      <c r="M61" s="12" t="s">
        <v>459</v>
      </c>
      <c r="N61" s="12" t="s">
        <v>199</v>
      </c>
      <c r="O61" s="12" t="s">
        <v>70</v>
      </c>
      <c r="P61" s="12" t="s">
        <v>181</v>
      </c>
      <c r="Q61" s="12" t="s">
        <v>182</v>
      </c>
      <c r="R61" s="8" t="s">
        <v>183</v>
      </c>
      <c r="S61" s="30"/>
    </row>
    <row r="62" ht="42.75" spans="1:19">
      <c r="A62" s="12">
        <v>47</v>
      </c>
      <c r="B62" s="19" t="s">
        <v>47</v>
      </c>
      <c r="C62" s="12" t="s">
        <v>48</v>
      </c>
      <c r="D62" s="12" t="s">
        <v>23</v>
      </c>
      <c r="E62" s="12" t="s">
        <v>460</v>
      </c>
      <c r="F62" s="12" t="s">
        <v>176</v>
      </c>
      <c r="G62" s="12" t="s">
        <v>26</v>
      </c>
      <c r="H62" s="12" t="s">
        <v>27</v>
      </c>
      <c r="I62" s="12" t="s">
        <v>461</v>
      </c>
      <c r="J62" s="12" t="s">
        <v>288</v>
      </c>
      <c r="K62" s="12">
        <f>19+16.5</f>
        <v>35.5</v>
      </c>
      <c r="L62" s="12" t="s">
        <v>98</v>
      </c>
      <c r="M62" s="12" t="s">
        <v>462</v>
      </c>
      <c r="N62" s="12" t="s">
        <v>463</v>
      </c>
      <c r="O62" s="12" t="s">
        <v>464</v>
      </c>
      <c r="P62" s="12" t="s">
        <v>181</v>
      </c>
      <c r="Q62" s="12" t="s">
        <v>182</v>
      </c>
      <c r="R62" s="8" t="s">
        <v>183</v>
      </c>
      <c r="S62" s="30"/>
    </row>
    <row r="63" ht="28.5" spans="1:19">
      <c r="A63" s="12">
        <v>48</v>
      </c>
      <c r="B63" s="14" t="s">
        <v>21</v>
      </c>
      <c r="C63" s="14" t="s">
        <v>22</v>
      </c>
      <c r="D63" s="14" t="s">
        <v>48</v>
      </c>
      <c r="E63" s="14" t="s">
        <v>465</v>
      </c>
      <c r="F63" s="14" t="s">
        <v>176</v>
      </c>
      <c r="G63" s="14" t="s">
        <v>26</v>
      </c>
      <c r="H63" s="14" t="s">
        <v>27</v>
      </c>
      <c r="I63" s="14" t="s">
        <v>466</v>
      </c>
      <c r="J63" s="14" t="s">
        <v>458</v>
      </c>
      <c r="K63" s="14">
        <v>25</v>
      </c>
      <c r="L63" s="14" t="s">
        <v>98</v>
      </c>
      <c r="M63" s="14" t="s">
        <v>467</v>
      </c>
      <c r="N63" s="14" t="s">
        <v>468</v>
      </c>
      <c r="O63" s="14">
        <v>0</v>
      </c>
      <c r="P63" s="14" t="s">
        <v>181</v>
      </c>
      <c r="Q63" s="14" t="s">
        <v>182</v>
      </c>
      <c r="R63" s="8" t="s">
        <v>183</v>
      </c>
      <c r="S63" s="30"/>
    </row>
    <row r="64" s="2" customFormat="1" ht="28.5" spans="1:19">
      <c r="A64" s="12">
        <v>49</v>
      </c>
      <c r="B64" s="14" t="s">
        <v>21</v>
      </c>
      <c r="C64" s="14" t="s">
        <v>22</v>
      </c>
      <c r="D64" s="14" t="s">
        <v>399</v>
      </c>
      <c r="E64" s="14" t="s">
        <v>469</v>
      </c>
      <c r="F64" s="14" t="s">
        <v>176</v>
      </c>
      <c r="G64" s="14" t="s">
        <v>26</v>
      </c>
      <c r="H64" s="14" t="s">
        <v>27</v>
      </c>
      <c r="I64" s="19" t="s">
        <v>470</v>
      </c>
      <c r="J64" s="14" t="s">
        <v>310</v>
      </c>
      <c r="K64" s="14">
        <v>23</v>
      </c>
      <c r="L64" s="14" t="s">
        <v>471</v>
      </c>
      <c r="M64" s="14" t="s">
        <v>472</v>
      </c>
      <c r="N64" s="14" t="s">
        <v>415</v>
      </c>
      <c r="O64" s="14">
        <v>0</v>
      </c>
      <c r="P64" s="14" t="s">
        <v>181</v>
      </c>
      <c r="Q64" s="14" t="s">
        <v>182</v>
      </c>
      <c r="R64" s="8" t="s">
        <v>183</v>
      </c>
      <c r="S64" s="30"/>
    </row>
    <row r="65" s="2" customFormat="1" ht="42.75" spans="1:19">
      <c r="A65" s="12">
        <v>50</v>
      </c>
      <c r="B65" s="19" t="s">
        <v>47</v>
      </c>
      <c r="C65" s="12" t="s">
        <v>48</v>
      </c>
      <c r="D65" s="12" t="s">
        <v>181</v>
      </c>
      <c r="E65" s="12"/>
      <c r="F65" s="12" t="s">
        <v>176</v>
      </c>
      <c r="G65" s="12" t="s">
        <v>473</v>
      </c>
      <c r="H65" s="12" t="s">
        <v>474</v>
      </c>
      <c r="I65" s="12" t="s">
        <v>475</v>
      </c>
      <c r="J65" s="12"/>
      <c r="K65" s="12">
        <v>96.8</v>
      </c>
      <c r="L65" s="12" t="s">
        <v>98</v>
      </c>
      <c r="M65" s="12" t="s">
        <v>476</v>
      </c>
      <c r="N65" s="12" t="s">
        <v>477</v>
      </c>
      <c r="O65" s="12" t="s">
        <v>478</v>
      </c>
      <c r="P65" s="12" t="s">
        <v>181</v>
      </c>
      <c r="Q65" s="12" t="s">
        <v>182</v>
      </c>
      <c r="R65" s="8" t="s">
        <v>183</v>
      </c>
      <c r="S65" s="30"/>
    </row>
    <row r="66" ht="57" spans="1:19">
      <c r="A66" s="12">
        <v>51</v>
      </c>
      <c r="B66" s="12" t="s">
        <v>21</v>
      </c>
      <c r="C66" s="12" t="s">
        <v>22</v>
      </c>
      <c r="D66" s="12" t="s">
        <v>23</v>
      </c>
      <c r="E66" s="12" t="s">
        <v>479</v>
      </c>
      <c r="F66" s="12" t="s">
        <v>480</v>
      </c>
      <c r="G66" s="12" t="s">
        <v>26</v>
      </c>
      <c r="H66" s="12" t="s">
        <v>27</v>
      </c>
      <c r="I66" s="12" t="s">
        <v>481</v>
      </c>
      <c r="J66" s="12" t="s">
        <v>479</v>
      </c>
      <c r="K66" s="12">
        <v>211.52</v>
      </c>
      <c r="L66" s="12" t="s">
        <v>98</v>
      </c>
      <c r="M66" s="12" t="s">
        <v>482</v>
      </c>
      <c r="N66" s="21">
        <v>16</v>
      </c>
      <c r="O66" s="21">
        <v>2</v>
      </c>
      <c r="P66" s="12" t="s">
        <v>379</v>
      </c>
      <c r="Q66" s="12" t="s">
        <v>483</v>
      </c>
      <c r="R66" s="14" t="s">
        <v>484</v>
      </c>
      <c r="S66" s="30"/>
    </row>
    <row r="67" ht="42.75" spans="1:19">
      <c r="A67" s="12">
        <v>52</v>
      </c>
      <c r="B67" s="12" t="s">
        <v>21</v>
      </c>
      <c r="C67" s="12" t="s">
        <v>22</v>
      </c>
      <c r="D67" s="12" t="s">
        <v>23</v>
      </c>
      <c r="E67" s="12" t="s">
        <v>485</v>
      </c>
      <c r="F67" s="12" t="s">
        <v>480</v>
      </c>
      <c r="G67" s="12" t="s">
        <v>26</v>
      </c>
      <c r="H67" s="12" t="s">
        <v>27</v>
      </c>
      <c r="I67" s="12" t="s">
        <v>486</v>
      </c>
      <c r="J67" s="12" t="s">
        <v>485</v>
      </c>
      <c r="K67" s="12">
        <v>72.68</v>
      </c>
      <c r="L67" s="12" t="s">
        <v>98</v>
      </c>
      <c r="M67" s="12" t="s">
        <v>487</v>
      </c>
      <c r="N67" s="21">
        <v>4</v>
      </c>
      <c r="O67" s="21">
        <v>0</v>
      </c>
      <c r="P67" s="12" t="s">
        <v>379</v>
      </c>
      <c r="Q67" s="12" t="s">
        <v>483</v>
      </c>
      <c r="R67" s="14" t="s">
        <v>484</v>
      </c>
      <c r="S67" s="30"/>
    </row>
    <row r="68" ht="57" spans="1:19">
      <c r="A68" s="12">
        <v>53</v>
      </c>
      <c r="B68" s="12" t="s">
        <v>21</v>
      </c>
      <c r="C68" s="12" t="s">
        <v>22</v>
      </c>
      <c r="D68" s="12" t="s">
        <v>333</v>
      </c>
      <c r="E68" s="15" t="s">
        <v>417</v>
      </c>
      <c r="F68" s="12" t="s">
        <v>480</v>
      </c>
      <c r="G68" s="12" t="s">
        <v>26</v>
      </c>
      <c r="H68" s="12" t="s">
        <v>27</v>
      </c>
      <c r="I68" s="20" t="s">
        <v>488</v>
      </c>
      <c r="J68" s="15" t="s">
        <v>417</v>
      </c>
      <c r="K68" s="39">
        <v>158.18</v>
      </c>
      <c r="L68" s="12" t="s">
        <v>98</v>
      </c>
      <c r="M68" s="23" t="s">
        <v>489</v>
      </c>
      <c r="N68" s="21" t="s">
        <v>490</v>
      </c>
      <c r="O68" s="21">
        <v>0</v>
      </c>
      <c r="P68" s="12" t="s">
        <v>379</v>
      </c>
      <c r="Q68" s="14" t="s">
        <v>484</v>
      </c>
      <c r="R68" s="14" t="s">
        <v>484</v>
      </c>
      <c r="S68" s="30"/>
    </row>
    <row r="69" ht="57" spans="1:19">
      <c r="A69" s="12">
        <v>54</v>
      </c>
      <c r="B69" s="12" t="s">
        <v>21</v>
      </c>
      <c r="C69" s="12" t="s">
        <v>22</v>
      </c>
      <c r="D69" s="12" t="s">
        <v>333</v>
      </c>
      <c r="E69" s="15" t="s">
        <v>491</v>
      </c>
      <c r="F69" s="12" t="s">
        <v>480</v>
      </c>
      <c r="G69" s="12" t="s">
        <v>26</v>
      </c>
      <c r="H69" s="12" t="s">
        <v>27</v>
      </c>
      <c r="I69" s="20" t="s">
        <v>492</v>
      </c>
      <c r="J69" s="15" t="s">
        <v>491</v>
      </c>
      <c r="K69" s="39">
        <v>57.67</v>
      </c>
      <c r="L69" s="12" t="s">
        <v>98</v>
      </c>
      <c r="M69" s="23" t="s">
        <v>493</v>
      </c>
      <c r="N69" s="21" t="s">
        <v>494</v>
      </c>
      <c r="O69" s="21">
        <v>0</v>
      </c>
      <c r="P69" s="12" t="s">
        <v>379</v>
      </c>
      <c r="Q69" s="14" t="s">
        <v>484</v>
      </c>
      <c r="R69" s="14" t="s">
        <v>484</v>
      </c>
      <c r="S69" s="30"/>
    </row>
    <row r="70" ht="57" spans="1:19">
      <c r="A70" s="12">
        <v>55</v>
      </c>
      <c r="B70" s="12" t="s">
        <v>21</v>
      </c>
      <c r="C70" s="12" t="s">
        <v>22</v>
      </c>
      <c r="D70" s="12" t="s">
        <v>303</v>
      </c>
      <c r="E70" s="15" t="s">
        <v>495</v>
      </c>
      <c r="F70" s="12" t="s">
        <v>480</v>
      </c>
      <c r="G70" s="12" t="s">
        <v>26</v>
      </c>
      <c r="H70" s="14" t="s">
        <v>27</v>
      </c>
      <c r="I70" s="15" t="s">
        <v>496</v>
      </c>
      <c r="J70" s="15" t="s">
        <v>495</v>
      </c>
      <c r="K70" s="39">
        <v>26.57</v>
      </c>
      <c r="L70" s="39" t="s">
        <v>98</v>
      </c>
      <c r="M70" s="23" t="s">
        <v>497</v>
      </c>
      <c r="N70" s="21" t="s">
        <v>490</v>
      </c>
      <c r="O70" s="21">
        <v>0</v>
      </c>
      <c r="P70" s="12" t="s">
        <v>379</v>
      </c>
      <c r="Q70" s="14" t="s">
        <v>484</v>
      </c>
      <c r="R70" s="14" t="s">
        <v>484</v>
      </c>
      <c r="S70" s="30"/>
    </row>
    <row r="71" ht="171" spans="1:19">
      <c r="A71" s="12">
        <v>56</v>
      </c>
      <c r="B71" s="14" t="s">
        <v>21</v>
      </c>
      <c r="C71" s="14" t="s">
        <v>22</v>
      </c>
      <c r="D71" s="14" t="s">
        <v>303</v>
      </c>
      <c r="E71" s="14" t="s">
        <v>498</v>
      </c>
      <c r="F71" s="12" t="s">
        <v>480</v>
      </c>
      <c r="G71" s="12" t="s">
        <v>26</v>
      </c>
      <c r="H71" s="14" t="s">
        <v>27</v>
      </c>
      <c r="I71" s="14" t="s">
        <v>499</v>
      </c>
      <c r="J71" s="14" t="s">
        <v>498</v>
      </c>
      <c r="K71" s="14">
        <v>61.79</v>
      </c>
      <c r="L71" s="12" t="s">
        <v>98</v>
      </c>
      <c r="M71" s="14" t="s">
        <v>500</v>
      </c>
      <c r="N71" s="14" t="s">
        <v>501</v>
      </c>
      <c r="O71" s="14" t="s">
        <v>502</v>
      </c>
      <c r="P71" s="14" t="s">
        <v>379</v>
      </c>
      <c r="Q71" s="14" t="s">
        <v>503</v>
      </c>
      <c r="R71" s="14" t="s">
        <v>484</v>
      </c>
      <c r="S71" s="30"/>
    </row>
    <row r="72" ht="99.75" spans="1:19">
      <c r="A72" s="12">
        <v>57</v>
      </c>
      <c r="B72" s="14" t="s">
        <v>21</v>
      </c>
      <c r="C72" s="14" t="s">
        <v>22</v>
      </c>
      <c r="D72" s="14" t="s">
        <v>303</v>
      </c>
      <c r="E72" s="14" t="s">
        <v>504</v>
      </c>
      <c r="F72" s="12" t="s">
        <v>480</v>
      </c>
      <c r="G72" s="12" t="s">
        <v>26</v>
      </c>
      <c r="H72" s="14" t="s">
        <v>27</v>
      </c>
      <c r="I72" s="14" t="s">
        <v>505</v>
      </c>
      <c r="J72" s="14" t="s">
        <v>506</v>
      </c>
      <c r="K72" s="14">
        <v>81.83</v>
      </c>
      <c r="L72" s="39" t="s">
        <v>98</v>
      </c>
      <c r="M72" s="14" t="s">
        <v>507</v>
      </c>
      <c r="N72" s="14" t="s">
        <v>508</v>
      </c>
      <c r="O72" s="14">
        <v>0</v>
      </c>
      <c r="P72" s="14" t="s">
        <v>379</v>
      </c>
      <c r="Q72" s="14" t="s">
        <v>509</v>
      </c>
      <c r="R72" s="14" t="s">
        <v>484</v>
      </c>
      <c r="S72" s="30"/>
    </row>
    <row r="73" ht="42.75" spans="1:19">
      <c r="A73" s="12">
        <v>58</v>
      </c>
      <c r="B73" s="15" t="s">
        <v>47</v>
      </c>
      <c r="C73" s="15" t="s">
        <v>48</v>
      </c>
      <c r="D73" s="15" t="s">
        <v>49</v>
      </c>
      <c r="E73" s="15" t="s">
        <v>510</v>
      </c>
      <c r="F73" s="12" t="s">
        <v>480</v>
      </c>
      <c r="G73" s="12" t="s">
        <v>26</v>
      </c>
      <c r="H73" s="15" t="s">
        <v>27</v>
      </c>
      <c r="I73" s="15" t="s">
        <v>511</v>
      </c>
      <c r="J73" s="11" t="s">
        <v>510</v>
      </c>
      <c r="K73" s="11">
        <v>231.12</v>
      </c>
      <c r="L73" s="12" t="s">
        <v>98</v>
      </c>
      <c r="M73" s="15">
        <v>502</v>
      </c>
      <c r="N73" s="15" t="s">
        <v>512</v>
      </c>
      <c r="O73" s="15" t="s">
        <v>464</v>
      </c>
      <c r="P73" s="14" t="s">
        <v>379</v>
      </c>
      <c r="Q73" s="15" t="s">
        <v>55</v>
      </c>
      <c r="R73" s="14" t="s">
        <v>484</v>
      </c>
      <c r="S73" s="30"/>
    </row>
    <row r="74" ht="57" spans="1:19">
      <c r="A74" s="12">
        <v>59</v>
      </c>
      <c r="B74" s="15" t="s">
        <v>47</v>
      </c>
      <c r="C74" s="15" t="s">
        <v>48</v>
      </c>
      <c r="D74" s="15" t="s">
        <v>49</v>
      </c>
      <c r="E74" s="15" t="s">
        <v>352</v>
      </c>
      <c r="F74" s="12" t="s">
        <v>480</v>
      </c>
      <c r="G74" s="12" t="s">
        <v>26</v>
      </c>
      <c r="H74" s="15" t="s">
        <v>27</v>
      </c>
      <c r="I74" s="15" t="s">
        <v>513</v>
      </c>
      <c r="J74" s="15" t="s">
        <v>352</v>
      </c>
      <c r="K74" s="15">
        <v>118.52</v>
      </c>
      <c r="L74" s="39" t="s">
        <v>98</v>
      </c>
      <c r="M74" s="15">
        <v>380</v>
      </c>
      <c r="N74" s="15" t="s">
        <v>355</v>
      </c>
      <c r="O74" s="15">
        <v>0</v>
      </c>
      <c r="P74" s="14" t="s">
        <v>379</v>
      </c>
      <c r="Q74" s="15" t="s">
        <v>55</v>
      </c>
      <c r="R74" s="14" t="s">
        <v>484</v>
      </c>
      <c r="S74" s="30"/>
    </row>
    <row r="75" ht="42.75" spans="1:19">
      <c r="A75" s="12">
        <v>60</v>
      </c>
      <c r="B75" s="15" t="s">
        <v>47</v>
      </c>
      <c r="C75" s="15" t="s">
        <v>48</v>
      </c>
      <c r="D75" s="15" t="s">
        <v>49</v>
      </c>
      <c r="E75" s="15" t="s">
        <v>50</v>
      </c>
      <c r="F75" s="12" t="s">
        <v>480</v>
      </c>
      <c r="G75" s="12" t="s">
        <v>26</v>
      </c>
      <c r="H75" s="15" t="s">
        <v>27</v>
      </c>
      <c r="I75" s="15" t="s">
        <v>514</v>
      </c>
      <c r="J75" s="15" t="s">
        <v>50</v>
      </c>
      <c r="K75" s="15">
        <v>221.12</v>
      </c>
      <c r="L75" s="12" t="s">
        <v>98</v>
      </c>
      <c r="M75" s="15">
        <v>275</v>
      </c>
      <c r="N75" s="15" t="s">
        <v>54</v>
      </c>
      <c r="O75" s="15">
        <v>0</v>
      </c>
      <c r="P75" s="14" t="s">
        <v>379</v>
      </c>
      <c r="Q75" s="15" t="s">
        <v>55</v>
      </c>
      <c r="R75" s="14" t="s">
        <v>484</v>
      </c>
      <c r="S75" s="30"/>
    </row>
    <row r="76" ht="42.75" spans="1:19">
      <c r="A76" s="12">
        <v>61</v>
      </c>
      <c r="B76" s="15" t="s">
        <v>47</v>
      </c>
      <c r="C76" s="15" t="s">
        <v>48</v>
      </c>
      <c r="D76" s="15" t="s">
        <v>49</v>
      </c>
      <c r="E76" s="14" t="s">
        <v>297</v>
      </c>
      <c r="F76" s="12" t="s">
        <v>480</v>
      </c>
      <c r="G76" s="12" t="s">
        <v>26</v>
      </c>
      <c r="H76" s="15" t="s">
        <v>27</v>
      </c>
      <c r="I76" s="21" t="s">
        <v>515</v>
      </c>
      <c r="J76" s="21" t="s">
        <v>516</v>
      </c>
      <c r="K76" s="21">
        <v>71.23</v>
      </c>
      <c r="L76" s="39" t="s">
        <v>98</v>
      </c>
      <c r="M76" s="15">
        <v>309</v>
      </c>
      <c r="N76" s="15" t="s">
        <v>517</v>
      </c>
      <c r="O76" s="15">
        <v>0</v>
      </c>
      <c r="P76" s="14" t="s">
        <v>379</v>
      </c>
      <c r="Q76" s="14" t="s">
        <v>55</v>
      </c>
      <c r="R76" s="14" t="s">
        <v>484</v>
      </c>
      <c r="S76" s="30"/>
    </row>
    <row r="77" ht="42.75" spans="1:19">
      <c r="A77" s="12">
        <v>62</v>
      </c>
      <c r="B77" s="15" t="s">
        <v>47</v>
      </c>
      <c r="C77" s="15" t="s">
        <v>48</v>
      </c>
      <c r="D77" s="15" t="s">
        <v>49</v>
      </c>
      <c r="E77" s="12" t="s">
        <v>75</v>
      </c>
      <c r="F77" s="12" t="s">
        <v>480</v>
      </c>
      <c r="G77" s="12" t="s">
        <v>26</v>
      </c>
      <c r="H77" s="15" t="s">
        <v>27</v>
      </c>
      <c r="I77" s="12" t="s">
        <v>518</v>
      </c>
      <c r="J77" s="12" t="s">
        <v>72</v>
      </c>
      <c r="K77" s="12">
        <v>39.61</v>
      </c>
      <c r="L77" s="12" t="s">
        <v>98</v>
      </c>
      <c r="M77" s="15">
        <v>813</v>
      </c>
      <c r="N77" s="15" t="s">
        <v>519</v>
      </c>
      <c r="O77" s="15">
        <v>0</v>
      </c>
      <c r="P77" s="14" t="s">
        <v>379</v>
      </c>
      <c r="Q77" s="12" t="s">
        <v>55</v>
      </c>
      <c r="R77" s="14" t="s">
        <v>484</v>
      </c>
      <c r="S77" s="30"/>
    </row>
    <row r="78" ht="42.75" spans="1:19">
      <c r="A78" s="12">
        <v>63</v>
      </c>
      <c r="B78" s="8" t="s">
        <v>21</v>
      </c>
      <c r="C78" s="8" t="s">
        <v>22</v>
      </c>
      <c r="D78" s="11" t="s">
        <v>399</v>
      </c>
      <c r="E78" s="11" t="s">
        <v>520</v>
      </c>
      <c r="F78" s="12" t="s">
        <v>480</v>
      </c>
      <c r="G78" s="12" t="s">
        <v>26</v>
      </c>
      <c r="H78" s="11" t="s">
        <v>27</v>
      </c>
      <c r="I78" s="28" t="s">
        <v>521</v>
      </c>
      <c r="J78" s="12" t="s">
        <v>520</v>
      </c>
      <c r="K78" s="11">
        <v>51.98</v>
      </c>
      <c r="L78" s="39" t="s">
        <v>98</v>
      </c>
      <c r="M78" s="8" t="s">
        <v>522</v>
      </c>
      <c r="N78" s="40">
        <v>59142</v>
      </c>
      <c r="O78" s="8" t="s">
        <v>523</v>
      </c>
      <c r="P78" s="14" t="s">
        <v>379</v>
      </c>
      <c r="Q78" s="12" t="s">
        <v>55</v>
      </c>
      <c r="R78" s="14" t="s">
        <v>484</v>
      </c>
      <c r="S78" s="30"/>
    </row>
    <row r="79" ht="42.75" spans="1:19">
      <c r="A79" s="12">
        <v>64</v>
      </c>
      <c r="B79" s="8" t="s">
        <v>21</v>
      </c>
      <c r="C79" s="8" t="s">
        <v>22</v>
      </c>
      <c r="D79" s="11" t="s">
        <v>399</v>
      </c>
      <c r="E79" s="11" t="s">
        <v>524</v>
      </c>
      <c r="F79" s="12" t="s">
        <v>480</v>
      </c>
      <c r="G79" s="12" t="s">
        <v>26</v>
      </c>
      <c r="H79" s="11" t="s">
        <v>525</v>
      </c>
      <c r="I79" s="28" t="s">
        <v>526</v>
      </c>
      <c r="J79" s="12" t="s">
        <v>524</v>
      </c>
      <c r="K79" s="11">
        <v>28.83</v>
      </c>
      <c r="L79" s="12" t="s">
        <v>98</v>
      </c>
      <c r="M79" s="8" t="s">
        <v>527</v>
      </c>
      <c r="N79" s="8" t="s">
        <v>528</v>
      </c>
      <c r="O79" s="8" t="s">
        <v>529</v>
      </c>
      <c r="P79" s="14" t="s">
        <v>379</v>
      </c>
      <c r="Q79" s="12" t="s">
        <v>55</v>
      </c>
      <c r="R79" s="14" t="s">
        <v>484</v>
      </c>
      <c r="S79" s="30"/>
    </row>
    <row r="80" ht="57" spans="1:19">
      <c r="A80" s="12">
        <v>65</v>
      </c>
      <c r="B80" s="8" t="s">
        <v>21</v>
      </c>
      <c r="C80" s="8" t="s">
        <v>22</v>
      </c>
      <c r="D80" s="11" t="s">
        <v>399</v>
      </c>
      <c r="E80" s="11" t="s">
        <v>530</v>
      </c>
      <c r="F80" s="12" t="s">
        <v>480</v>
      </c>
      <c r="G80" s="11" t="s">
        <v>26</v>
      </c>
      <c r="H80" s="11" t="s">
        <v>525</v>
      </c>
      <c r="I80" s="28" t="s">
        <v>531</v>
      </c>
      <c r="J80" s="11" t="s">
        <v>532</v>
      </c>
      <c r="K80" s="11">
        <v>89.13</v>
      </c>
      <c r="L80" s="39" t="s">
        <v>98</v>
      </c>
      <c r="M80" s="11" t="s">
        <v>533</v>
      </c>
      <c r="N80" s="11" t="s">
        <v>534</v>
      </c>
      <c r="O80" s="11"/>
      <c r="P80" s="14" t="s">
        <v>379</v>
      </c>
      <c r="Q80" s="14" t="s">
        <v>55</v>
      </c>
      <c r="R80" s="14" t="s">
        <v>484</v>
      </c>
      <c r="S80" s="30"/>
    </row>
    <row r="81" ht="42.75" spans="1:19">
      <c r="A81" s="12">
        <v>66</v>
      </c>
      <c r="B81" s="8" t="s">
        <v>21</v>
      </c>
      <c r="C81" s="8" t="s">
        <v>22</v>
      </c>
      <c r="D81" s="8" t="s">
        <v>399</v>
      </c>
      <c r="E81" s="14" t="s">
        <v>535</v>
      </c>
      <c r="F81" s="12" t="s">
        <v>480</v>
      </c>
      <c r="G81" s="14" t="s">
        <v>26</v>
      </c>
      <c r="H81" s="8" t="s">
        <v>27</v>
      </c>
      <c r="I81" s="22" t="s">
        <v>536</v>
      </c>
      <c r="J81" s="8" t="str">
        <f>E81</f>
        <v>东铜马</v>
      </c>
      <c r="K81" s="14">
        <v>30.46</v>
      </c>
      <c r="L81" s="8" t="s">
        <v>98</v>
      </c>
      <c r="M81" s="8" t="s">
        <v>537</v>
      </c>
      <c r="N81" s="8" t="s">
        <v>538</v>
      </c>
      <c r="O81" s="8"/>
      <c r="P81" s="14" t="s">
        <v>379</v>
      </c>
      <c r="Q81" s="14" t="s">
        <v>55</v>
      </c>
      <c r="R81" s="14" t="s">
        <v>484</v>
      </c>
      <c r="S81" s="30"/>
    </row>
    <row r="82" ht="42.75" spans="1:19">
      <c r="A82" s="12">
        <v>67</v>
      </c>
      <c r="B82" s="8" t="s">
        <v>21</v>
      </c>
      <c r="C82" s="8" t="s">
        <v>22</v>
      </c>
      <c r="D82" s="8" t="s">
        <v>399</v>
      </c>
      <c r="E82" s="14" t="s">
        <v>539</v>
      </c>
      <c r="F82" s="12" t="s">
        <v>480</v>
      </c>
      <c r="G82" s="14" t="s">
        <v>26</v>
      </c>
      <c r="H82" s="8" t="s">
        <v>27</v>
      </c>
      <c r="I82" s="22" t="s">
        <v>540</v>
      </c>
      <c r="J82" s="8" t="str">
        <f>E82</f>
        <v>西铜马</v>
      </c>
      <c r="K82" s="14">
        <v>56.19</v>
      </c>
      <c r="L82" s="8" t="s">
        <v>98</v>
      </c>
      <c r="M82" s="8" t="s">
        <v>541</v>
      </c>
      <c r="N82" s="8" t="s">
        <v>542</v>
      </c>
      <c r="O82" s="8" t="s">
        <v>543</v>
      </c>
      <c r="P82" s="14" t="s">
        <v>379</v>
      </c>
      <c r="Q82" s="14" t="s">
        <v>55</v>
      </c>
      <c r="R82" s="14" t="s">
        <v>484</v>
      </c>
      <c r="S82" s="30"/>
    </row>
    <row r="83" ht="42.75" spans="1:19">
      <c r="A83" s="12">
        <v>68</v>
      </c>
      <c r="B83" s="11" t="s">
        <v>21</v>
      </c>
      <c r="C83" s="11" t="s">
        <v>22</v>
      </c>
      <c r="D83" s="11" t="s">
        <v>373</v>
      </c>
      <c r="E83" s="12" t="s">
        <v>544</v>
      </c>
      <c r="F83" s="12" t="s">
        <v>480</v>
      </c>
      <c r="G83" s="12" t="s">
        <v>26</v>
      </c>
      <c r="H83" s="32" t="s">
        <v>27</v>
      </c>
      <c r="I83" s="12" t="s">
        <v>545</v>
      </c>
      <c r="J83" s="12" t="s">
        <v>544</v>
      </c>
      <c r="K83" s="12">
        <v>57.6</v>
      </c>
      <c r="L83" s="11" t="s">
        <v>98</v>
      </c>
      <c r="M83" s="11" t="s">
        <v>546</v>
      </c>
      <c r="N83" s="11" t="s">
        <v>547</v>
      </c>
      <c r="O83" s="11"/>
      <c r="P83" s="14" t="s">
        <v>379</v>
      </c>
      <c r="Q83" s="14" t="s">
        <v>55</v>
      </c>
      <c r="R83" s="14" t="s">
        <v>484</v>
      </c>
      <c r="S83" s="30"/>
    </row>
    <row r="84" ht="42.75" spans="1:19">
      <c r="A84" s="12">
        <v>69</v>
      </c>
      <c r="B84" s="11" t="s">
        <v>21</v>
      </c>
      <c r="C84" s="11" t="s">
        <v>22</v>
      </c>
      <c r="D84" s="11" t="s">
        <v>373</v>
      </c>
      <c r="E84" s="8" t="s">
        <v>548</v>
      </c>
      <c r="F84" s="12" t="s">
        <v>480</v>
      </c>
      <c r="G84" s="12" t="s">
        <v>26</v>
      </c>
      <c r="H84" s="32" t="s">
        <v>27</v>
      </c>
      <c r="I84" s="12" t="s">
        <v>549</v>
      </c>
      <c r="J84" s="8" t="s">
        <v>548</v>
      </c>
      <c r="K84" s="8">
        <v>46.27</v>
      </c>
      <c r="L84" s="11" t="s">
        <v>98</v>
      </c>
      <c r="M84" s="11" t="s">
        <v>550</v>
      </c>
      <c r="N84" s="11" t="s">
        <v>551</v>
      </c>
      <c r="O84" s="11"/>
      <c r="P84" s="14" t="s">
        <v>379</v>
      </c>
      <c r="Q84" s="12" t="s">
        <v>55</v>
      </c>
      <c r="R84" s="14" t="s">
        <v>484</v>
      </c>
      <c r="S84" s="30"/>
    </row>
    <row r="85" ht="42.75" spans="1:19">
      <c r="A85" s="12">
        <v>70</v>
      </c>
      <c r="B85" s="11" t="s">
        <v>21</v>
      </c>
      <c r="C85" s="11" t="s">
        <v>22</v>
      </c>
      <c r="D85" s="11" t="s">
        <v>373</v>
      </c>
      <c r="E85" s="12" t="s">
        <v>552</v>
      </c>
      <c r="F85" s="12" t="s">
        <v>480</v>
      </c>
      <c r="G85" s="12" t="s">
        <v>26</v>
      </c>
      <c r="H85" s="32" t="s">
        <v>27</v>
      </c>
      <c r="I85" s="12" t="s">
        <v>553</v>
      </c>
      <c r="J85" s="12" t="s">
        <v>552</v>
      </c>
      <c r="K85" s="12">
        <v>87.37</v>
      </c>
      <c r="L85" s="11" t="s">
        <v>98</v>
      </c>
      <c r="M85" s="11" t="s">
        <v>554</v>
      </c>
      <c r="N85" s="11" t="s">
        <v>555</v>
      </c>
      <c r="O85" s="11"/>
      <c r="P85" s="14" t="s">
        <v>379</v>
      </c>
      <c r="Q85" s="12" t="s">
        <v>556</v>
      </c>
      <c r="R85" s="14" t="s">
        <v>484</v>
      </c>
      <c r="S85" s="30"/>
    </row>
    <row r="86" ht="42.75" spans="1:19">
      <c r="A86" s="12">
        <v>71</v>
      </c>
      <c r="B86" s="13" t="s">
        <v>21</v>
      </c>
      <c r="C86" s="13" t="s">
        <v>22</v>
      </c>
      <c r="D86" s="12" t="s">
        <v>94</v>
      </c>
      <c r="E86" s="12" t="s">
        <v>557</v>
      </c>
      <c r="F86" s="12" t="s">
        <v>480</v>
      </c>
      <c r="G86" s="12" t="s">
        <v>26</v>
      </c>
      <c r="H86" s="8" t="s">
        <v>27</v>
      </c>
      <c r="I86" s="12" t="s">
        <v>558</v>
      </c>
      <c r="J86" s="12" t="s">
        <v>557</v>
      </c>
      <c r="K86" s="12">
        <v>100.33</v>
      </c>
      <c r="L86" s="8" t="s">
        <v>98</v>
      </c>
      <c r="M86" s="12">
        <v>1039</v>
      </c>
      <c r="N86" s="12" t="s">
        <v>559</v>
      </c>
      <c r="O86" s="21" t="s">
        <v>560</v>
      </c>
      <c r="P86" s="14" t="s">
        <v>379</v>
      </c>
      <c r="Q86" s="12" t="s">
        <v>55</v>
      </c>
      <c r="R86" s="14" t="s">
        <v>484</v>
      </c>
      <c r="S86" s="30"/>
    </row>
    <row r="87" ht="42.75" spans="1:19">
      <c r="A87" s="12">
        <v>72</v>
      </c>
      <c r="B87" s="33" t="s">
        <v>21</v>
      </c>
      <c r="C87" s="33" t="s">
        <v>22</v>
      </c>
      <c r="D87" s="33" t="s">
        <v>373</v>
      </c>
      <c r="E87" s="34" t="s">
        <v>561</v>
      </c>
      <c r="F87" s="35" t="s">
        <v>562</v>
      </c>
      <c r="G87" s="12" t="s">
        <v>26</v>
      </c>
      <c r="H87" s="36" t="s">
        <v>27</v>
      </c>
      <c r="I87" s="14" t="s">
        <v>563</v>
      </c>
      <c r="J87" s="34" t="s">
        <v>561</v>
      </c>
      <c r="K87" s="34">
        <v>80</v>
      </c>
      <c r="L87" s="33" t="s">
        <v>98</v>
      </c>
      <c r="M87" s="33" t="s">
        <v>564</v>
      </c>
      <c r="N87" s="33" t="s">
        <v>490</v>
      </c>
      <c r="O87" s="33"/>
      <c r="P87" s="33"/>
      <c r="Q87" s="12" t="s">
        <v>55</v>
      </c>
      <c r="R87" s="14" t="s">
        <v>484</v>
      </c>
      <c r="S87" s="30"/>
    </row>
    <row r="88" ht="57" spans="1:19">
      <c r="A88" s="12">
        <v>73</v>
      </c>
      <c r="B88" s="14" t="s">
        <v>21</v>
      </c>
      <c r="C88" s="14" t="s">
        <v>22</v>
      </c>
      <c r="D88" s="14" t="s">
        <v>303</v>
      </c>
      <c r="E88" s="14" t="s">
        <v>565</v>
      </c>
      <c r="F88" s="12" t="s">
        <v>562</v>
      </c>
      <c r="G88" s="12" t="s">
        <v>26</v>
      </c>
      <c r="H88" s="32" t="s">
        <v>27</v>
      </c>
      <c r="I88" s="14" t="s">
        <v>566</v>
      </c>
      <c r="J88" s="14" t="s">
        <v>565</v>
      </c>
      <c r="K88" s="14">
        <v>16</v>
      </c>
      <c r="L88" s="14" t="s">
        <v>567</v>
      </c>
      <c r="M88" s="14" t="s">
        <v>568</v>
      </c>
      <c r="N88" s="14" t="s">
        <v>569</v>
      </c>
      <c r="O88" s="14" t="s">
        <v>570</v>
      </c>
      <c r="P88" s="14" t="s">
        <v>379</v>
      </c>
      <c r="Q88" s="14" t="s">
        <v>571</v>
      </c>
      <c r="R88" s="14" t="s">
        <v>484</v>
      </c>
      <c r="S88" s="30"/>
    </row>
    <row r="89" ht="42.75" spans="1:18">
      <c r="A89" s="12">
        <v>74</v>
      </c>
      <c r="B89" s="37" t="s">
        <v>21</v>
      </c>
      <c r="C89" s="37" t="s">
        <v>22</v>
      </c>
      <c r="D89" s="37" t="s">
        <v>263</v>
      </c>
      <c r="E89" s="37" t="s">
        <v>572</v>
      </c>
      <c r="F89" s="35" t="s">
        <v>562</v>
      </c>
      <c r="G89" s="37" t="s">
        <v>26</v>
      </c>
      <c r="H89" s="37" t="s">
        <v>27</v>
      </c>
      <c r="I89" s="37" t="s">
        <v>573</v>
      </c>
      <c r="J89" s="37" t="s">
        <v>572</v>
      </c>
      <c r="K89" s="37">
        <v>17</v>
      </c>
      <c r="L89" s="37" t="s">
        <v>162</v>
      </c>
      <c r="M89" s="37" t="s">
        <v>574</v>
      </c>
      <c r="N89" s="37" t="s">
        <v>575</v>
      </c>
      <c r="O89" s="37" t="s">
        <v>290</v>
      </c>
      <c r="P89" s="37"/>
      <c r="Q89" s="37" t="s">
        <v>272</v>
      </c>
      <c r="R89" s="14" t="s">
        <v>484</v>
      </c>
    </row>
    <row r="90" ht="33" hidden="1" customHeight="1" spans="1:18">
      <c r="A90" s="12">
        <v>75</v>
      </c>
      <c r="B90" s="12" t="s">
        <v>47</v>
      </c>
      <c r="C90" s="15" t="s">
        <v>48</v>
      </c>
      <c r="D90" s="12" t="s">
        <v>368</v>
      </c>
      <c r="E90" s="12"/>
      <c r="F90" s="12" t="s">
        <v>576</v>
      </c>
      <c r="G90" s="12" t="s">
        <v>577</v>
      </c>
      <c r="H90" s="38" t="s">
        <v>27</v>
      </c>
      <c r="I90" s="12" t="s">
        <v>578</v>
      </c>
      <c r="J90" s="12" t="s">
        <v>579</v>
      </c>
      <c r="K90" s="12">
        <v>95</v>
      </c>
      <c r="L90" s="11" t="s">
        <v>98</v>
      </c>
      <c r="M90" s="12" t="s">
        <v>580</v>
      </c>
      <c r="N90" s="12" t="s">
        <v>581</v>
      </c>
      <c r="O90" s="12"/>
      <c r="P90" s="16" t="s">
        <v>379</v>
      </c>
      <c r="Q90" s="12" t="s">
        <v>582</v>
      </c>
      <c r="R90" s="14" t="s">
        <v>583</v>
      </c>
    </row>
    <row r="91" ht="33" hidden="1" customHeight="1" spans="1:18">
      <c r="A91" s="12">
        <v>76</v>
      </c>
      <c r="B91" s="12" t="s">
        <v>47</v>
      </c>
      <c r="C91" s="15" t="s">
        <v>48</v>
      </c>
      <c r="D91" s="12" t="s">
        <v>368</v>
      </c>
      <c r="E91" s="12"/>
      <c r="F91" s="12" t="s">
        <v>584</v>
      </c>
      <c r="G91" s="12" t="s">
        <v>58</v>
      </c>
      <c r="H91" s="38" t="s">
        <v>27</v>
      </c>
      <c r="I91" s="12" t="s">
        <v>585</v>
      </c>
      <c r="J91" s="12" t="s">
        <v>579</v>
      </c>
      <c r="K91" s="12">
        <v>86</v>
      </c>
      <c r="L91" s="8" t="s">
        <v>98</v>
      </c>
      <c r="M91" s="12" t="s">
        <v>586</v>
      </c>
      <c r="N91" s="12" t="s">
        <v>587</v>
      </c>
      <c r="O91" s="12"/>
      <c r="P91" s="16" t="s">
        <v>379</v>
      </c>
      <c r="Q91" s="12" t="s">
        <v>582</v>
      </c>
      <c r="R91" s="14" t="s">
        <v>63</v>
      </c>
    </row>
    <row r="92" ht="57" hidden="1" spans="1:18">
      <c r="A92" s="12">
        <v>77</v>
      </c>
      <c r="B92" s="12" t="s">
        <v>47</v>
      </c>
      <c r="C92" s="15" t="s">
        <v>48</v>
      </c>
      <c r="D92" s="12" t="s">
        <v>368</v>
      </c>
      <c r="E92" s="12"/>
      <c r="F92" s="12" t="s">
        <v>588</v>
      </c>
      <c r="G92" s="12" t="s">
        <v>577</v>
      </c>
      <c r="H92" s="38" t="s">
        <v>27</v>
      </c>
      <c r="I92" s="12" t="s">
        <v>589</v>
      </c>
      <c r="J92" s="12" t="s">
        <v>579</v>
      </c>
      <c r="K92" s="12">
        <v>1</v>
      </c>
      <c r="L92" s="11" t="s">
        <v>98</v>
      </c>
      <c r="M92" s="12" t="s">
        <v>590</v>
      </c>
      <c r="N92" s="12" t="s">
        <v>591</v>
      </c>
      <c r="O92" s="12"/>
      <c r="P92" s="16" t="s">
        <v>592</v>
      </c>
      <c r="Q92" s="12" t="s">
        <v>582</v>
      </c>
      <c r="R92" s="14" t="s">
        <v>593</v>
      </c>
    </row>
  </sheetData>
  <autoFilter xmlns:etc="http://www.wps.cn/officeDocument/2017/etCustomData" ref="A4:R92" etc:filterBottomFollowUsedRange="0">
    <filterColumn colId="6">
      <filters>
        <filter val="基础设施"/>
        <filter val="移动排涝灌溉设施"/>
      </filters>
    </filterColumn>
    <extLst/>
  </autoFilter>
  <mergeCells count="74">
    <mergeCell ref="A1:R1"/>
    <mergeCell ref="A2:R2"/>
    <mergeCell ref="A3:R3"/>
    <mergeCell ref="D65:E65"/>
    <mergeCell ref="A6:A7"/>
    <mergeCell ref="A9:A13"/>
    <mergeCell ref="A18:A21"/>
    <mergeCell ref="A25:A27"/>
    <mergeCell ref="A39:A40"/>
    <mergeCell ref="B6:B7"/>
    <mergeCell ref="B9:B13"/>
    <mergeCell ref="B18:B21"/>
    <mergeCell ref="B39:B40"/>
    <mergeCell ref="C6:C7"/>
    <mergeCell ref="C9:C13"/>
    <mergeCell ref="C18:C21"/>
    <mergeCell ref="C39:C40"/>
    <mergeCell ref="D6:D7"/>
    <mergeCell ref="D9:D13"/>
    <mergeCell ref="D18:D21"/>
    <mergeCell ref="D39:D40"/>
    <mergeCell ref="E6:E7"/>
    <mergeCell ref="E9:E13"/>
    <mergeCell ref="E18:E21"/>
    <mergeCell ref="E39:E40"/>
    <mergeCell ref="F6:F7"/>
    <mergeCell ref="F9:F13"/>
    <mergeCell ref="F18:F21"/>
    <mergeCell ref="F39:F40"/>
    <mergeCell ref="G6:G7"/>
    <mergeCell ref="G9:G13"/>
    <mergeCell ref="G18:G21"/>
    <mergeCell ref="G39:G40"/>
    <mergeCell ref="H6:H7"/>
    <mergeCell ref="H9:H13"/>
    <mergeCell ref="H18:H21"/>
    <mergeCell ref="H39:H40"/>
    <mergeCell ref="I6:I7"/>
    <mergeCell ref="J6:J7"/>
    <mergeCell ref="J9:J13"/>
    <mergeCell ref="J39:J40"/>
    <mergeCell ref="K6:K7"/>
    <mergeCell ref="K9:K13"/>
    <mergeCell ref="K18:K21"/>
    <mergeCell ref="K39:K40"/>
    <mergeCell ref="L6:L7"/>
    <mergeCell ref="L9:L13"/>
    <mergeCell ref="L18:L21"/>
    <mergeCell ref="L39:L40"/>
    <mergeCell ref="M6:M7"/>
    <mergeCell ref="M9:M13"/>
    <mergeCell ref="M18:M21"/>
    <mergeCell ref="M39:M40"/>
    <mergeCell ref="N6:N7"/>
    <mergeCell ref="N9:N13"/>
    <mergeCell ref="N18:N21"/>
    <mergeCell ref="N39:N40"/>
    <mergeCell ref="O6:O7"/>
    <mergeCell ref="O9:O13"/>
    <mergeCell ref="O18:O21"/>
    <mergeCell ref="O39:O40"/>
    <mergeCell ref="P6:P7"/>
    <mergeCell ref="P9:P13"/>
    <mergeCell ref="P18:P21"/>
    <mergeCell ref="P39:P40"/>
    <mergeCell ref="Q6:Q7"/>
    <mergeCell ref="Q9:Q13"/>
    <mergeCell ref="Q18:Q21"/>
    <mergeCell ref="Q39:Q40"/>
    <mergeCell ref="R6:R7"/>
    <mergeCell ref="R9:R13"/>
    <mergeCell ref="R18:R21"/>
    <mergeCell ref="R34:R35"/>
    <mergeCell ref="R39:R40"/>
  </mergeCells>
  <dataValidations count="2">
    <dataValidation type="list" allowBlank="1" showInputMessage="1" showErrorMessage="1" sqref="G53 G63:G64 G66:G79 G81:G84 G87:G88">
      <formula1>"基础设施,产业,教育,金融,稳岗就业"</formula1>
    </dataValidation>
    <dataValidation type="list" allowBlank="1" showInputMessage="1" showErrorMessage="1" sqref="H83:H85 H87:H88">
      <formula1>"新建,改建,扩建"</formula1>
    </dataValidation>
  </dataValidations>
  <pageMargins left="0.590277777777778" right="0.393055555555556" top="0.354166666666667" bottom="0.354166666666667" header="0.298611111111111" footer="0.298611111111111"/>
  <pageSetup paperSize="9" scale="7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:C13"/>
  <sheetViews>
    <sheetView workbookViewId="0">
      <selection activeCell="C13" sqref="C13"/>
    </sheetView>
  </sheetViews>
  <sheetFormatPr defaultColWidth="9" defaultRowHeight="13.5" outlineLevelCol="2"/>
  <sheetData>
    <row r="9" spans="3:3">
      <c r="C9" t="s">
        <v>341</v>
      </c>
    </row>
    <row r="10" spans="3:3">
      <c r="C10" t="s">
        <v>344</v>
      </c>
    </row>
    <row r="11" spans="3:3">
      <c r="C11" t="s">
        <v>345</v>
      </c>
    </row>
    <row r="12" spans="3:3">
      <c r="C12" t="s">
        <v>346</v>
      </c>
    </row>
    <row r="13" spans="3:3">
      <c r="C13" t="s">
        <v>347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段军红</cp:lastModifiedBy>
  <dcterms:created xsi:type="dcterms:W3CDTF">2022-11-10T03:11:00Z</dcterms:created>
  <dcterms:modified xsi:type="dcterms:W3CDTF">2024-11-15T02:21:51Z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D837C0C9DA0449E28ABED82A8A988DDA</vt:lpwstr>
  </property>
</Properties>
</file>