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<sst xmlns="http://schemas.openxmlformats.org/spreadsheetml/2006/main" count="49" uniqueCount="32">
  <si>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t>附件1：</t>
  </si>
  <si>
    <t>2025年农业社会化服务任务目标核算表</t>
  </si>
  <si>
    <t>序号</t>
  </si>
  <si>
    <t>作物</t>
  </si>
  <si>
    <t>服务环节</t>
  </si>
  <si>
    <t>权重</t>
  </si>
  <si>
    <t>具体服务内容</t>
  </si>
  <si>
    <t>作业面积（万亩）</t>
  </si>
  <si>
    <t>按权重折合后绩效面积  （万亩）</t>
  </si>
  <si>
    <t>服务市场价格（元/亩）</t>
  </si>
  <si>
    <t>补助比率（%）</t>
  </si>
  <si>
    <t>申报资金（万元）</t>
  </si>
  <si>
    <t>名称</t>
  </si>
  <si>
    <t>小麦</t>
  </si>
  <si>
    <t>1.耕</t>
  </si>
  <si>
    <t>旋耕、深翻、镇压</t>
  </si>
  <si>
    <t>2.种</t>
  </si>
  <si>
    <t>播种</t>
  </si>
  <si>
    <t>3.防</t>
  </si>
  <si>
    <t>4.收</t>
  </si>
  <si>
    <t>机收</t>
  </si>
  <si>
    <t>耕种防收全程托管服务</t>
  </si>
  <si>
    <t>——</t>
  </si>
  <si>
    <t>本品种小计</t>
  </si>
  <si>
    <t>玉米</t>
  </si>
  <si>
    <t>除草、杀虫、营养</t>
  </si>
  <si>
    <t>机收、秸秆还田</t>
  </si>
  <si>
    <t>花生</t>
  </si>
  <si>
    <t>旋耕</t>
  </si>
  <si>
    <t>去石摘果</t>
  </si>
  <si>
    <t>绩效面积合计</t>
  </si>
  <si>
    <t>备注：根据北斗作业监测作业面积进行实际核算。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</si>
</sst>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E12" sqref="E12"/>
    </sheetView>
  </sheetViews>
  <sheetFormatPr defaultColWidth="9" defaultRowHeight="13.5"/>
  <cols>
    <col min="1" max="1" width="9.25" customWidth="1"/>
    <col min="3" max="3" width="8.125" customWidth="1"/>
    <col min="4" max="4" width="8.625" customWidth="1"/>
    <col min="5" max="5" width="22.75" customWidth="1"/>
    <col min="6" max="6" width="13.5" customWidth="1"/>
    <col min="7" max="7" width="13.75" customWidth="1"/>
    <col min="8" max="8" width="11.125" customWidth="1"/>
    <col min="9" max="9" width="12.125" customWidth="1"/>
    <col min="10" max="10" width="15.875"/>
  </cols>
  <sheetData>
    <row r="1" ht="18.75" spans="1:1">
      <c r="A1" s="1" t="s">
        <v>0</v>
      </c>
    </row>
    <row r="2" ht="4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5" customHeight="1" spans="1:10">
      <c r="A4" s="3"/>
      <c r="B4" s="4" t="s">
        <v>12</v>
      </c>
      <c r="C4" s="3"/>
      <c r="D4" s="3"/>
      <c r="E4" s="3"/>
      <c r="F4" s="5"/>
      <c r="G4" s="5"/>
      <c r="H4" s="5"/>
      <c r="I4" s="5"/>
      <c r="J4" s="5"/>
    </row>
    <row r="5" ht="21" customHeight="1" spans="1:10">
      <c r="A5" s="3"/>
      <c r="B5" s="6"/>
      <c r="C5" s="3"/>
      <c r="D5" s="3"/>
      <c r="E5" s="3"/>
      <c r="F5" s="6"/>
      <c r="G5" s="6"/>
      <c r="H5" s="6"/>
      <c r="I5" s="6"/>
      <c r="J5" s="6"/>
    </row>
    <row r="6" ht="19" customHeight="1" spans="1:10">
      <c r="A6" s="7">
        <v>1</v>
      </c>
      <c r="B6" s="7" t="s">
        <v>13</v>
      </c>
      <c r="C6" s="8" t="s">
        <v>14</v>
      </c>
      <c r="D6" s="8">
        <v>0.35</v>
      </c>
      <c r="E6" s="8" t="s">
        <v>15</v>
      </c>
      <c r="F6" s="8">
        <v>4.3511</v>
      </c>
      <c r="G6" s="8">
        <f>F6*D6</f>
        <v>1.522885</v>
      </c>
      <c r="H6" s="8">
        <v>60</v>
      </c>
      <c r="I6" s="8">
        <v>0.3</v>
      </c>
      <c r="J6" s="8">
        <f>F6*H6*I6</f>
        <v>78.3198</v>
      </c>
    </row>
    <row r="7" ht="19" customHeight="1" spans="1:10">
      <c r="A7" s="9"/>
      <c r="B7" s="9"/>
      <c r="C7" s="8" t="s">
        <v>16</v>
      </c>
      <c r="D7" s="8">
        <v>0.26</v>
      </c>
      <c r="E7" s="8" t="s">
        <v>17</v>
      </c>
      <c r="F7" s="8">
        <v>4.3511</v>
      </c>
      <c r="G7" s="8">
        <f>F7*D7</f>
        <v>1.131286</v>
      </c>
      <c r="H7" s="8">
        <v>25</v>
      </c>
      <c r="I7" s="8">
        <v>0.3</v>
      </c>
      <c r="J7" s="8">
        <f>F7*H7*I7</f>
        <v>32.63325</v>
      </c>
    </row>
    <row r="8" ht="19" customHeight="1" spans="1:10">
      <c r="A8" s="9"/>
      <c r="B8" s="9"/>
      <c r="C8" s="8" t="s">
        <v>18</v>
      </c>
      <c r="D8" s="8">
        <v>0.13</v>
      </c>
      <c r="E8" s="8"/>
      <c r="F8" s="8"/>
      <c r="G8" s="8"/>
      <c r="H8" s="8"/>
      <c r="I8" s="8"/>
      <c r="J8" s="8"/>
    </row>
    <row r="9" ht="19" customHeight="1" spans="1:10">
      <c r="A9" s="9"/>
      <c r="B9" s="9"/>
      <c r="C9" s="8" t="s">
        <v>19</v>
      </c>
      <c r="D9" s="8">
        <v>0.26</v>
      </c>
      <c r="E9" s="8" t="s">
        <v>20</v>
      </c>
      <c r="F9" s="8"/>
      <c r="G9" s="10"/>
      <c r="H9" s="8"/>
      <c r="I9" s="8"/>
      <c r="J9" s="8"/>
    </row>
    <row r="10" ht="19" customHeight="1" spans="1:10">
      <c r="A10" s="9"/>
      <c r="B10" s="9"/>
      <c r="C10" s="8" t="s">
        <v>21</v>
      </c>
      <c r="D10" s="8"/>
      <c r="E10" s="8"/>
      <c r="F10" s="8"/>
      <c r="G10" s="8"/>
      <c r="H10" s="8" t="s">
        <v>22</v>
      </c>
      <c r="I10" s="8" t="s">
        <v>22</v>
      </c>
      <c r="J10" s="8"/>
    </row>
    <row r="11" ht="19" customHeight="1" spans="1:10">
      <c r="A11" s="11"/>
      <c r="B11" s="11"/>
      <c r="C11" s="8" t="s">
        <v>23</v>
      </c>
      <c r="D11" s="8"/>
      <c r="E11" s="8"/>
      <c r="F11" s="8"/>
      <c r="G11" s="8">
        <f>G7+G6</f>
        <v>2.654171</v>
      </c>
      <c r="H11" s="8"/>
      <c r="I11" s="8"/>
      <c r="J11" s="8">
        <f>J7+J6</f>
        <v>110.95305</v>
      </c>
    </row>
    <row r="12" ht="25" customHeight="1" spans="1:10">
      <c r="A12" s="7">
        <v>2</v>
      </c>
      <c r="B12" s="7" t="s">
        <v>24</v>
      </c>
      <c r="C12" s="8" t="s">
        <v>14</v>
      </c>
      <c r="D12" s="8">
        <v>0.35</v>
      </c>
      <c r="E12" s="8"/>
      <c r="F12" s="8"/>
      <c r="G12" s="8"/>
      <c r="H12" s="8"/>
      <c r="I12" s="8"/>
      <c r="J12" s="8"/>
    </row>
    <row r="13" ht="25" customHeight="1" spans="1:10">
      <c r="A13" s="9"/>
      <c r="B13" s="9"/>
      <c r="C13" s="8" t="s">
        <v>16</v>
      </c>
      <c r="D13" s="8">
        <v>0.26</v>
      </c>
      <c r="E13" s="8" t="s">
        <v>17</v>
      </c>
      <c r="F13" s="8">
        <v>6</v>
      </c>
      <c r="G13" s="8">
        <f>F13*D13</f>
        <v>1.56</v>
      </c>
      <c r="H13" s="8">
        <v>25</v>
      </c>
      <c r="I13" s="8">
        <v>0.3</v>
      </c>
      <c r="J13" s="8">
        <f>F13*H13*I13</f>
        <v>45</v>
      </c>
    </row>
    <row r="14" ht="25" customHeight="1" spans="1:10">
      <c r="A14" s="9"/>
      <c r="B14" s="9"/>
      <c r="C14" s="8" t="s">
        <v>18</v>
      </c>
      <c r="D14" s="8">
        <v>0.13</v>
      </c>
      <c r="E14" s="8" t="s">
        <v>25</v>
      </c>
      <c r="F14" s="8"/>
      <c r="G14" s="8">
        <f>F14*D14</f>
        <v>0</v>
      </c>
      <c r="H14" s="8">
        <v>24</v>
      </c>
      <c r="I14" s="8">
        <v>0.3</v>
      </c>
      <c r="J14" s="8">
        <f>F14*H14*I14</f>
        <v>0</v>
      </c>
    </row>
    <row r="15" ht="25" customHeight="1" spans="1:10">
      <c r="A15" s="9"/>
      <c r="B15" s="9"/>
      <c r="C15" s="8" t="s">
        <v>19</v>
      </c>
      <c r="D15" s="8">
        <v>0.26</v>
      </c>
      <c r="E15" s="8" t="s">
        <v>26</v>
      </c>
      <c r="F15" s="8">
        <v>6</v>
      </c>
      <c r="G15" s="8">
        <f>F15*D15</f>
        <v>1.56</v>
      </c>
      <c r="H15" s="8">
        <v>120</v>
      </c>
      <c r="I15" s="8">
        <v>0.3</v>
      </c>
      <c r="J15" s="8">
        <f>F15*H15*I15</f>
        <v>216</v>
      </c>
    </row>
    <row r="16" ht="25" customHeight="1" spans="1:10">
      <c r="A16" s="9"/>
      <c r="B16" s="9"/>
      <c r="C16" s="8" t="s">
        <v>21</v>
      </c>
      <c r="D16" s="8"/>
      <c r="E16" s="8"/>
      <c r="F16" s="8"/>
      <c r="G16" s="8"/>
      <c r="H16" s="8"/>
      <c r="I16" s="8"/>
      <c r="J16" s="8"/>
    </row>
    <row r="17" ht="25" customHeight="1" spans="1:10">
      <c r="A17" s="11"/>
      <c r="B17" s="11"/>
      <c r="C17" s="8" t="s">
        <v>23</v>
      </c>
      <c r="D17" s="8"/>
      <c r="E17" s="8"/>
      <c r="F17" s="8"/>
      <c r="G17" s="8">
        <f>SUM(G13:G16)</f>
        <v>3.12</v>
      </c>
      <c r="H17" s="8"/>
      <c r="I17" s="8"/>
      <c r="J17" s="8">
        <f>J15+J13</f>
        <v>261</v>
      </c>
    </row>
    <row r="18" ht="25" customHeight="1" spans="1:10">
      <c r="A18" s="7">
        <v>3</v>
      </c>
      <c r="B18" s="7" t="s">
        <v>27</v>
      </c>
      <c r="C18" s="8" t="s">
        <v>14</v>
      </c>
      <c r="D18" s="8">
        <v>0.35</v>
      </c>
      <c r="E18" s="8" t="s">
        <v>28</v>
      </c>
      <c r="F18" s="8">
        <v>0.3043</v>
      </c>
      <c r="G18" s="8">
        <f>D18*F18</f>
        <v>0.106505</v>
      </c>
      <c r="H18" s="8">
        <v>60</v>
      </c>
      <c r="I18" s="8">
        <v>0.3</v>
      </c>
      <c r="J18" s="8">
        <f>F18*H18*I18</f>
        <v>5.4774</v>
      </c>
    </row>
    <row r="19" ht="25" customHeight="1" spans="1:10">
      <c r="A19" s="9"/>
      <c r="B19" s="9"/>
      <c r="C19" s="8" t="s">
        <v>16</v>
      </c>
      <c r="D19" s="8">
        <v>0.26</v>
      </c>
      <c r="E19" s="8" t="s">
        <v>17</v>
      </c>
      <c r="F19" s="8">
        <v>0.3043</v>
      </c>
      <c r="G19" s="8">
        <f>D19*F19</f>
        <v>0.079118</v>
      </c>
      <c r="H19" s="8">
        <v>60</v>
      </c>
      <c r="I19" s="8">
        <v>0.3</v>
      </c>
      <c r="J19" s="8">
        <f>F19*H19*I19</f>
        <v>5.4774</v>
      </c>
    </row>
    <row r="20" ht="25" customHeight="1" spans="1:10">
      <c r="A20" s="9"/>
      <c r="B20" s="9"/>
      <c r="C20" s="8" t="s">
        <v>18</v>
      </c>
      <c r="D20" s="8">
        <v>0.13</v>
      </c>
      <c r="E20" s="8"/>
      <c r="F20" s="8"/>
      <c r="G20" s="8">
        <f>D20*F20</f>
        <v>0</v>
      </c>
      <c r="H20" s="8"/>
      <c r="I20" s="8"/>
      <c r="J20" s="8">
        <f>F20*H20*I20</f>
        <v>0</v>
      </c>
    </row>
    <row r="21" ht="25" customHeight="1" spans="1:10">
      <c r="A21" s="9"/>
      <c r="B21" s="9"/>
      <c r="C21" s="8" t="s">
        <v>19</v>
      </c>
      <c r="D21" s="8">
        <v>0.26</v>
      </c>
      <c r="E21" s="8" t="s">
        <v>29</v>
      </c>
      <c r="F21" s="8">
        <v>0.82618</v>
      </c>
      <c r="G21" s="8">
        <f>D21*F21</f>
        <v>0.2148068</v>
      </c>
      <c r="H21" s="8">
        <v>190</v>
      </c>
      <c r="I21" s="8">
        <v>0.3</v>
      </c>
      <c r="J21" s="8">
        <f>F21*H21*I21</f>
        <v>47.09226</v>
      </c>
    </row>
    <row r="22" ht="25" customHeight="1" spans="1:10">
      <c r="A22" s="9"/>
      <c r="B22" s="9"/>
      <c r="C22" s="12" t="s">
        <v>21</v>
      </c>
      <c r="D22" s="12"/>
      <c r="E22" s="12"/>
      <c r="F22" s="12"/>
      <c r="G22" s="12"/>
      <c r="H22" s="12" t="s">
        <v>22</v>
      </c>
      <c r="I22" s="12" t="s">
        <v>22</v>
      </c>
      <c r="J22" s="12"/>
    </row>
    <row r="23" ht="25" customHeight="1" spans="1:10">
      <c r="A23" s="11"/>
      <c r="B23" s="11"/>
      <c r="C23" s="8" t="s">
        <v>23</v>
      </c>
      <c r="D23" s="8"/>
      <c r="E23" s="8"/>
      <c r="F23" s="8"/>
      <c r="G23" s="12">
        <f>G18+G19+G20+G21</f>
        <v>0.4004298</v>
      </c>
      <c r="H23" s="12"/>
      <c r="I23" s="12"/>
      <c r="J23" s="12">
        <f>J21+J19+J18</f>
        <v>58.04706</v>
      </c>
    </row>
    <row r="24" ht="25" customHeight="1" spans="1:10">
      <c r="A24" s="8"/>
      <c r="B24" s="12"/>
      <c r="C24" s="8" t="s">
        <v>30</v>
      </c>
      <c r="D24" s="8"/>
      <c r="E24" s="8"/>
      <c r="F24" s="8"/>
      <c r="G24" s="12">
        <f>G11+G17+G23</f>
        <v>6.1746008</v>
      </c>
      <c r="H24" s="12"/>
      <c r="I24" s="12"/>
      <c r="J24" s="12">
        <f>J11+J17+J23</f>
        <v>430.00011</v>
      </c>
    </row>
    <row r="25" spans="1:10">
      <c r="A25" s="13" t="s">
        <v>31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3"/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25">
    <mergeCell ref="A2:J2"/>
    <mergeCell ref="C10:F10"/>
    <mergeCell ref="C11:F11"/>
    <mergeCell ref="C16:F16"/>
    <mergeCell ref="C17:F17"/>
    <mergeCell ref="C22:F22"/>
    <mergeCell ref="C23:F23"/>
    <mergeCell ref="C24:F24"/>
    <mergeCell ref="A3:A5"/>
    <mergeCell ref="A6:A11"/>
    <mergeCell ref="A12:A17"/>
    <mergeCell ref="A18:A23"/>
    <mergeCell ref="B4:B5"/>
    <mergeCell ref="B6:B11"/>
    <mergeCell ref="B12:B17"/>
    <mergeCell ref="B18:B23"/>
    <mergeCell ref="C3:C5"/>
    <mergeCell ref="D3:D5"/>
    <mergeCell ref="E3:E5"/>
    <mergeCell ref="F3:F5"/>
    <mergeCell ref="G3:G5"/>
    <mergeCell ref="H3:H5"/>
    <mergeCell ref="I3:I5"/>
    <mergeCell ref="J3:J5"/>
    <mergeCell ref="A25:J2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小懒</cp:lastModifiedBy>
  <dcterms:created xsi:type="dcterms:W3CDTF">2024-06-03T11:30:00Z</dcterms:created>
  <dcterms:modified xsi:type="dcterms:W3CDTF">2025-07-15T08:11:42Z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3EB7E386E3EB49CAA89FA6E933C9847E_13</vt:lpwstr>
  </property>
  <property fmtid="{D5CDD505-2E9C-101B-9397-08002B2CF9AE}" pid="3" name="KSOProductBuildVer">
    <vt:lpwstr>2052-12.1.0.21915</vt:lpwstr>
  </property>
</Properties>
</file>